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obreski\Documents\Proračun 2023 2025\"/>
    </mc:Choice>
  </mc:AlternateContent>
  <xr:revisionPtr revIDLastSave="0" documentId="13_ncr:1_{C7B9F2D7-4B56-4467-84AF-898D808E11C8}" xr6:coauthVersionLast="36" xr6:coauthVersionMax="36" xr10:uidLastSave="{00000000-0000-0000-0000-000000000000}"/>
  <bookViews>
    <workbookView xWindow="0" yWindow="0" windowWidth="19725" windowHeight="9345" activeTab="1" xr2:uid="{00000000-000D-0000-FFFF-FFFF00000000}"/>
  </bookViews>
  <sheets>
    <sheet name="Posebni dio" sheetId="1" r:id="rId1"/>
    <sheet name="Opći dio - sažetak" sheetId="2" r:id="rId2"/>
    <sheet name="Prihodi" sheetId="3" r:id="rId3"/>
    <sheet name="Rashodi" sheetId="4" r:id="rId4"/>
    <sheet name="Rashodi prema izvorima" sheetId="5" r:id="rId5"/>
    <sheet name="Rashodi prema funkciji" sheetId="6" r:id="rId6"/>
    <sheet name="Račun financiranja" sheetId="7" r:id="rId7"/>
  </sheets>
  <externalReferences>
    <externalReference r:id="rId8"/>
    <externalReference r:id="rId9"/>
    <externalReference r:id="rId10"/>
  </externalReferences>
  <definedNames>
    <definedName name="BEx768KPSQ72NFZI1DSHLMYOAJB4" localSheetId="6" hidden="1">'Račun financiranja'!$E$5:$M$5</definedName>
    <definedName name="BEx768KPSQ72NFZI1DSHLMYOAJB4" localSheetId="3" hidden="1">Rashodi!$E$6:$M$6</definedName>
    <definedName name="BEx768KPSQ72NFZI1DSHLMYOAJB4" hidden="1">Prihodi!$E$8:$I$16</definedName>
    <definedName name="BExF0FDTSLD2H2BL1BV89V91RA11" localSheetId="6" hidden="1">'Račun financiranja'!#REF!</definedName>
    <definedName name="BExF0FDTSLD2H2BL1BV89V91RA11" localSheetId="3" hidden="1">Rashodi!$E$1:$E$1</definedName>
    <definedName name="BExF0FDTSLD2H2BL1BV89V91RA11" hidden="1">Prihodi!$E$1:$E$1</definedName>
    <definedName name="BExOMDTNOBL8S0LYL4B82RRMASFU" localSheetId="5" hidden="1">'Rashodi prema funkciji'!#REF!</definedName>
    <definedName name="BExOMDTNOBL8S0LYL4B82RRMASFU" hidden="1">'Rashodi prema izvorima'!#REF!</definedName>
    <definedName name="DF_GRID_1">#REF!</definedName>
    <definedName name="_xlnm.Print_Titles" localSheetId="2">Prihodi!#REF!</definedName>
    <definedName name="_xlnm.Print_Titles" localSheetId="6">'Račun financiranja'!#REF!</definedName>
    <definedName name="_xlnm.Print_Titles" localSheetId="5">'Rashodi prema funkciji'!#REF!</definedName>
    <definedName name="_xlnm.Print_Titles" localSheetId="4">'Rashodi prema izvorima'!#REF!</definedName>
    <definedName name="SAPBEXhrIndnt" localSheetId="2" hidden="1">1</definedName>
    <definedName name="SAPBEXhrIndnt" localSheetId="6" hidden="1">1</definedName>
    <definedName name="SAPBEXhrIndnt" localSheetId="3" hidden="1">1</definedName>
    <definedName name="SAPBEXhrIndnt" localSheetId="5" hidden="1">1</definedName>
    <definedName name="SAPBEXhrIndnt" localSheetId="4" hidden="1">1</definedName>
    <definedName name="SAPBEXhrIndnt" hidden="1">"Wide"</definedName>
    <definedName name="SAPBEXrevision" localSheetId="5" hidden="1">15</definedName>
    <definedName name="SAPBEXrevision" localSheetId="4" hidden="1">15</definedName>
    <definedName name="SAPBEXrevision" hidden="1">5</definedName>
    <definedName name="SAPBEXsysID" hidden="1">"DBW"</definedName>
    <definedName name="SAPBEXwbID" localSheetId="5" hidden="1">"6S1XZH3QT7EG9VBTX3DWO5T1R"</definedName>
    <definedName name="SAPBEXwbID" localSheetId="4" hidden="1">"6S1XZH3QT7EG9VBTX3DWO5T1R"</definedName>
    <definedName name="SAPBEXwbID" hidden="1">"48UYJSDYRBY4I0R5J07RW9Y50"</definedName>
    <definedName name="SAPsysID" hidden="1">"708C5W7SBKP804JT78WJ0JNKI"</definedName>
    <definedName name="SAPwbID" hidden="1">"ARS"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C5" i="7"/>
  <c r="B5" i="7"/>
  <c r="A5" i="7"/>
  <c r="M3" i="7"/>
  <c r="L3" i="7"/>
  <c r="K3" i="7"/>
  <c r="E5" i="6"/>
  <c r="D5" i="6"/>
  <c r="C5" i="6"/>
  <c r="E3" i="6"/>
  <c r="D3" i="6"/>
  <c r="C3" i="6"/>
  <c r="E5" i="5"/>
  <c r="D5" i="5"/>
  <c r="C5" i="5"/>
  <c r="E3" i="5"/>
  <c r="D3" i="5"/>
  <c r="C3" i="5"/>
  <c r="D49" i="4"/>
  <c r="C49" i="4"/>
  <c r="B49" i="4"/>
  <c r="A49" i="4"/>
  <c r="D48" i="4"/>
  <c r="C48" i="4"/>
  <c r="B48" i="4"/>
  <c r="A48" i="4"/>
  <c r="D47" i="4"/>
  <c r="C47" i="4"/>
  <c r="B47" i="4"/>
  <c r="A47" i="4"/>
  <c r="D46" i="4"/>
  <c r="C46" i="4"/>
  <c r="B46" i="4"/>
  <c r="A46" i="4"/>
  <c r="D45" i="4"/>
  <c r="C45" i="4"/>
  <c r="B45" i="4"/>
  <c r="A45" i="4"/>
  <c r="D44" i="4"/>
  <c r="C44" i="4"/>
  <c r="B44" i="4"/>
  <c r="A44" i="4"/>
  <c r="D43" i="4"/>
  <c r="C43" i="4"/>
  <c r="B43" i="4"/>
  <c r="A43" i="4"/>
  <c r="D42" i="4"/>
  <c r="C42" i="4"/>
  <c r="B42" i="4"/>
  <c r="A42" i="4"/>
  <c r="D41" i="4"/>
  <c r="C41" i="4"/>
  <c r="B41" i="4"/>
  <c r="A41" i="4"/>
  <c r="D40" i="4"/>
  <c r="C40" i="4"/>
  <c r="B40" i="4"/>
  <c r="A40" i="4"/>
  <c r="D39" i="4"/>
  <c r="C39" i="4"/>
  <c r="B39" i="4"/>
  <c r="A39" i="4"/>
  <c r="D38" i="4"/>
  <c r="C38" i="4"/>
  <c r="B38" i="4"/>
  <c r="A38" i="4"/>
  <c r="D37" i="4"/>
  <c r="C37" i="4"/>
  <c r="B37" i="4"/>
  <c r="A37" i="4"/>
  <c r="D36" i="4"/>
  <c r="C36" i="4"/>
  <c r="B36" i="4"/>
  <c r="A36" i="4"/>
  <c r="D35" i="4"/>
  <c r="C35" i="4"/>
  <c r="B35" i="4"/>
  <c r="A35" i="4"/>
  <c r="D34" i="4"/>
  <c r="C34" i="4"/>
  <c r="B34" i="4"/>
  <c r="A34" i="4"/>
  <c r="D33" i="4"/>
  <c r="C33" i="4"/>
  <c r="B33" i="4"/>
  <c r="A33" i="4"/>
  <c r="D32" i="4"/>
  <c r="C32" i="4"/>
  <c r="B32" i="4"/>
  <c r="A32" i="4"/>
  <c r="D31" i="4"/>
  <c r="C31" i="4"/>
  <c r="B31" i="4"/>
  <c r="A31" i="4"/>
  <c r="D30" i="4"/>
  <c r="C30" i="4"/>
  <c r="B30" i="4"/>
  <c r="A30" i="4"/>
  <c r="D29" i="4"/>
  <c r="C29" i="4"/>
  <c r="B29" i="4"/>
  <c r="A29" i="4"/>
  <c r="D28" i="4"/>
  <c r="C28" i="4"/>
  <c r="B28" i="4"/>
  <c r="A28" i="4"/>
  <c r="D27" i="4"/>
  <c r="C27" i="4"/>
  <c r="B27" i="4"/>
  <c r="A27" i="4"/>
  <c r="D26" i="4"/>
  <c r="C26" i="4"/>
  <c r="B26" i="4"/>
  <c r="A26" i="4"/>
  <c r="D25" i="4"/>
  <c r="C25" i="4"/>
  <c r="B25" i="4"/>
  <c r="A25" i="4"/>
  <c r="D24" i="4"/>
  <c r="C24" i="4"/>
  <c r="B24" i="4"/>
  <c r="A24" i="4"/>
  <c r="D23" i="4"/>
  <c r="C23" i="4"/>
  <c r="B23" i="4"/>
  <c r="A23" i="4"/>
  <c r="D22" i="4"/>
  <c r="C22" i="4"/>
  <c r="B22" i="4"/>
  <c r="A22" i="4"/>
  <c r="D21" i="4"/>
  <c r="C21" i="4"/>
  <c r="B21" i="4"/>
  <c r="A21" i="4"/>
  <c r="D20" i="4"/>
  <c r="C20" i="4"/>
  <c r="B20" i="4"/>
  <c r="A20" i="4"/>
  <c r="D19" i="4"/>
  <c r="C19" i="4"/>
  <c r="B19" i="4"/>
  <c r="A19" i="4"/>
  <c r="D18" i="4"/>
  <c r="C18" i="4"/>
  <c r="B18" i="4"/>
  <c r="A18" i="4"/>
  <c r="D17" i="4"/>
  <c r="C17" i="4"/>
  <c r="B17" i="4"/>
  <c r="A17" i="4"/>
  <c r="D16" i="4"/>
  <c r="C16" i="4"/>
  <c r="B16" i="4"/>
  <c r="A16" i="4"/>
  <c r="D15" i="4"/>
  <c r="C15" i="4"/>
  <c r="B15" i="4"/>
  <c r="A15" i="4"/>
  <c r="D14" i="4"/>
  <c r="C14" i="4"/>
  <c r="B14" i="4"/>
  <c r="A14" i="4"/>
  <c r="D13" i="4"/>
  <c r="C13" i="4"/>
  <c r="B13" i="4"/>
  <c r="A13" i="4"/>
  <c r="D12" i="4"/>
  <c r="C12" i="4"/>
  <c r="B12" i="4"/>
  <c r="A12" i="4"/>
  <c r="D11" i="4"/>
  <c r="C11" i="4"/>
  <c r="B11" i="4"/>
  <c r="A11" i="4"/>
  <c r="D10" i="4"/>
  <c r="C10" i="4"/>
  <c r="B10" i="4"/>
  <c r="A10" i="4"/>
  <c r="D9" i="4"/>
  <c r="C9" i="4"/>
  <c r="B9" i="4"/>
  <c r="A9" i="4"/>
  <c r="D6" i="4"/>
  <c r="C6" i="4"/>
  <c r="B6" i="4"/>
  <c r="A6" i="4"/>
  <c r="M5" i="4"/>
  <c r="L5" i="4"/>
  <c r="K5" i="4"/>
  <c r="M3" i="4"/>
  <c r="L3" i="4"/>
  <c r="K3" i="4"/>
  <c r="D26" i="3"/>
  <c r="C26" i="3"/>
  <c r="B26" i="3"/>
  <c r="A26" i="3"/>
  <c r="D25" i="3"/>
  <c r="C25" i="3"/>
  <c r="B25" i="3"/>
  <c r="A25" i="3"/>
  <c r="D24" i="3"/>
  <c r="C24" i="3"/>
  <c r="B24" i="3"/>
  <c r="A24" i="3"/>
  <c r="D23" i="3"/>
  <c r="C23" i="3"/>
  <c r="B23" i="3"/>
  <c r="A23" i="3"/>
  <c r="D22" i="3"/>
  <c r="C22" i="3"/>
  <c r="B22" i="3"/>
  <c r="A22" i="3"/>
  <c r="D21" i="3"/>
  <c r="C21" i="3"/>
  <c r="B21" i="3"/>
  <c r="A21" i="3"/>
  <c r="D20" i="3"/>
  <c r="C20" i="3"/>
  <c r="B20" i="3"/>
  <c r="A20" i="3"/>
  <c r="D19" i="3"/>
  <c r="C19" i="3"/>
  <c r="B19" i="3"/>
  <c r="A19" i="3"/>
  <c r="D18" i="3"/>
  <c r="C18" i="3"/>
  <c r="B18" i="3"/>
  <c r="A18" i="3"/>
  <c r="D17" i="3"/>
  <c r="C17" i="3"/>
  <c r="B17" i="3"/>
  <c r="A17" i="3"/>
  <c r="D16" i="3"/>
  <c r="C16" i="3"/>
  <c r="B16" i="3"/>
  <c r="A16" i="3"/>
  <c r="D15" i="3"/>
  <c r="C15" i="3"/>
  <c r="B15" i="3"/>
  <c r="A15" i="3"/>
  <c r="D14" i="3"/>
  <c r="C14" i="3"/>
  <c r="B14" i="3"/>
  <c r="A14" i="3"/>
  <c r="D13" i="3"/>
  <c r="C13" i="3"/>
  <c r="B13" i="3"/>
  <c r="A13" i="3"/>
  <c r="D12" i="3"/>
  <c r="C12" i="3"/>
  <c r="B12" i="3"/>
  <c r="A12" i="3"/>
  <c r="D11" i="3"/>
  <c r="C11" i="3"/>
  <c r="B11" i="3"/>
  <c r="A11" i="3"/>
  <c r="C10" i="3"/>
  <c r="B10" i="3"/>
  <c r="A10" i="3"/>
  <c r="D9" i="3"/>
  <c r="C9" i="3"/>
  <c r="B9" i="3"/>
  <c r="A9" i="3"/>
  <c r="D8" i="3"/>
  <c r="C8" i="3"/>
  <c r="B8" i="3"/>
  <c r="A8" i="3"/>
  <c r="I6" i="3"/>
  <c r="H6" i="3"/>
  <c r="G6" i="3"/>
  <c r="D28" i="2"/>
  <c r="C28" i="2"/>
  <c r="B28" i="2"/>
  <c r="D27" i="2"/>
  <c r="C27" i="2" s="1"/>
  <c r="B27" i="2"/>
  <c r="D26" i="2"/>
  <c r="C26" i="2"/>
  <c r="B26" i="2"/>
  <c r="D25" i="2"/>
  <c r="C25" i="2" s="1"/>
  <c r="B25" i="2"/>
  <c r="D24" i="2"/>
  <c r="C24" i="2"/>
  <c r="B24" i="2"/>
  <c r="D17" i="2"/>
  <c r="D18" i="2" s="1"/>
  <c r="D29" i="2" s="1"/>
  <c r="B17" i="2"/>
  <c r="B18" i="2" s="1"/>
  <c r="B29" i="2" s="1"/>
  <c r="D16" i="2"/>
  <c r="C16" i="2"/>
  <c r="B16" i="2"/>
  <c r="D15" i="2"/>
  <c r="C15" i="2" s="1"/>
  <c r="B15" i="2"/>
  <c r="C14" i="2"/>
  <c r="D13" i="2"/>
  <c r="C13" i="2" s="1"/>
  <c r="B13" i="2"/>
  <c r="C12" i="2"/>
  <c r="D10" i="2"/>
  <c r="D22" i="2" s="1"/>
  <c r="C10" i="2"/>
  <c r="C22" i="2" s="1"/>
  <c r="B10" i="2"/>
  <c r="A3" i="2" s="1"/>
  <c r="B22" i="2" l="1"/>
  <c r="C17" i="2"/>
  <c r="C18" i="2" s="1"/>
  <c r="C29" i="2" s="1"/>
</calcChain>
</file>

<file path=xl/sharedStrings.xml><?xml version="1.0" encoding="utf-8"?>
<sst xmlns="http://schemas.openxmlformats.org/spreadsheetml/2006/main" count="1384" uniqueCount="302">
  <si>
    <t>NAZIV</t>
  </si>
  <si>
    <t>2023.                                                Izvorni proračun                        NN 145/2022</t>
  </si>
  <si>
    <t>I. Izmjene i dopune DP 2023. NN 63/2023</t>
  </si>
  <si>
    <t>II. Izmjene i dopune DP 2023. NN 129/2023</t>
  </si>
  <si>
    <t>048</t>
  </si>
  <si>
    <t>MINISTARSTVO VANJSKIH I EUROPSKIH POSLOVA</t>
  </si>
  <si>
    <t>04805</t>
  </si>
  <si>
    <t>Ministarstvo vanjskih i europskih poslova</t>
  </si>
  <si>
    <t>2301</t>
  </si>
  <si>
    <t>PROVOĐENJE VANJSKE POLITIKE REPUBLIKE HRVATSKE</t>
  </si>
  <si>
    <t>A539032</t>
  </si>
  <si>
    <t>MEĐUNARODNE ČLANARINE</t>
  </si>
  <si>
    <t>Opći prihodi i primici</t>
  </si>
  <si>
    <t>Materijalni rashodi</t>
  </si>
  <si>
    <t>3294</t>
  </si>
  <si>
    <t>Članarine i norme</t>
  </si>
  <si>
    <t>Financijski rashodi</t>
  </si>
  <si>
    <t>3433</t>
  </si>
  <si>
    <t>Zatezne kamate</t>
  </si>
  <si>
    <t>A776056</t>
  </si>
  <si>
    <t>PROGRAMI DRUŠTVA PRIJATELJSTVA REPUBLIKE HRVATSKE</t>
  </si>
  <si>
    <t>Prihodi od igara na sreću</t>
  </si>
  <si>
    <t>Ostali rashodi</t>
  </si>
  <si>
    <t>3811</t>
  </si>
  <si>
    <t>Tekuće donacije u novcu</t>
  </si>
  <si>
    <t>A776061</t>
  </si>
  <si>
    <t>BILATERALNI I EU POSLOVI SA ZEMLJAMA REGIJE</t>
  </si>
  <si>
    <t>3211</t>
  </si>
  <si>
    <t>Službena putovanja</t>
  </si>
  <si>
    <t>3239</t>
  </si>
  <si>
    <t>Ostale usluge</t>
  </si>
  <si>
    <t>3293</t>
  </si>
  <si>
    <t>Reprezentacija</t>
  </si>
  <si>
    <t>Pomoći EU</t>
  </si>
  <si>
    <t>A776067</t>
  </si>
  <si>
    <t>FOND ZA UNUTARNJU SIGURNOST - INSTRUMENT ZA GRANICE I VIZE</t>
  </si>
  <si>
    <t>Sredstva učešća za pomoći</t>
  </si>
  <si>
    <t>Rashodi za nabavu proizvedene dugotrajne imovine</t>
  </si>
  <si>
    <t>4223</t>
  </si>
  <si>
    <t>Oprema za održavanje i zaštitu</t>
  </si>
  <si>
    <t>4262</t>
  </si>
  <si>
    <t>Ulaganja u računalne programe</t>
  </si>
  <si>
    <t>Rashodi za dodatna ulaganja na nefinancijskoj imovini</t>
  </si>
  <si>
    <t>Dodatna ulaganja za ostalu nefinancijsku imovinu</t>
  </si>
  <si>
    <t>Fondovi unutarnje sigurnosti</t>
  </si>
  <si>
    <t>Rashodi za nabavu neproizvedene dugotrajne imovine</t>
  </si>
  <si>
    <t>4123</t>
  </si>
  <si>
    <t>Licence</t>
  </si>
  <si>
    <t>4221</t>
  </si>
  <si>
    <t>Uredska oprema i namještaj</t>
  </si>
  <si>
    <t>A777046</t>
  </si>
  <si>
    <t>ADMINISTRACIJA I UPRAVLJANJE</t>
  </si>
  <si>
    <t>11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</si>
  <si>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</si>
  <si>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</si>
  <si>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</si>
  <si>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</si>
  <si>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</si>
  <si>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</si>
  <si>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</si>
  <si>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</si>
  <si>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</si>
  <si>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</si>
  <si>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</si>
  <si>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</si>
  <si>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</si>
  <si>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</si>
  <si>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</si>
  <si>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</si>
  <si>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</si>
  <si>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</si>
  <si>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</si>
  <si>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</si>
  <si>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</si>
  <si>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</si>
  <si>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</si>
  <si>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</si>
  <si>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</si>
  <si>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</si>
  <si>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</si>
  <si>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</si>
  <si>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</si>
  <si>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</si>
  <si>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</si>
  <si>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</si>
  <si>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</si>
  <si>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</si>
  <si>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</si>
  <si>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</si>
  <si>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</si>
  <si>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</si>
  <si>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</si>
  <si>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</si>
  <si>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</si>
  <si>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</si>
  <si>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</si>
  <si>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3241</t>
  </si>
  <si>
    <t>Naknade troškova osobama izvan radnog odnosa</t>
  </si>
  <si>
    <t>3292</t>
  </si>
  <si>
    <t>Premije osiguranja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</si>
  <si>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</si>
  <si>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</si>
  <si>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</si>
  <si>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</si>
  <si>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</si>
  <si>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</si>
  <si>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3434</t>
  </si>
  <si>
    <t>Ostali nespomenuti financijski rashodi</t>
  </si>
  <si>
    <t>3831</t>
  </si>
  <si>
    <t>Naknade šteta pravnim i fizičkim osobama</t>
  </si>
  <si>
    <t>3833</t>
  </si>
  <si>
    <t>Naknade šteta zaposlenicima</t>
  </si>
  <si>
    <t>3835</t>
  </si>
  <si>
    <t>Ostale kazne</t>
  </si>
  <si>
    <t>Vlastiti prihodi</t>
  </si>
  <si>
    <t>A777055</t>
  </si>
  <si>
    <t>UN, GLOBALNA PITANJA I MEĐUNARODNE ORGANIZACIJE</t>
  </si>
  <si>
    <t>Pomoći dane u inozemstvu i unutar općeg proračuna</t>
  </si>
  <si>
    <t>3621</t>
  </si>
  <si>
    <t>Tekuće pomoći međunarodnim organizacijama te institucijama i tijelima EU</t>
  </si>
  <si>
    <t>A777061</t>
  </si>
  <si>
    <t>IZVANEUROPSKI BILATERALNI POSLOVI</t>
  </si>
  <si>
    <t>A777066</t>
  </si>
  <si>
    <t>MULTILATERALNI POSLOVI SA ZEMLJAMA REGIJE</t>
  </si>
  <si>
    <t>A778055</t>
  </si>
  <si>
    <t>NATO I MEĐUNARODNA SIGURNOST</t>
  </si>
  <si>
    <t>A778057</t>
  </si>
  <si>
    <t>MEĐUNARODNE KONFERENCIJE I MANIFESTACIJE</t>
  </si>
  <si>
    <t>A778067</t>
  </si>
  <si>
    <t>ZAJEDNIČKA VANJSKA I SIGURNOSNA POLITIKA</t>
  </si>
  <si>
    <t>K777049</t>
  </si>
  <si>
    <t>INFORMATIZACIJA MINISTARSTVA VANJSKIH I EUROPSKIH POSLOVA</t>
  </si>
  <si>
    <t>4124</t>
  </si>
  <si>
    <t>Ostala prava</t>
  </si>
  <si>
    <t>4222</t>
  </si>
  <si>
    <t>Komunikacijska oprema</t>
  </si>
  <si>
    <t>4521</t>
  </si>
  <si>
    <t>Dodatna ulaganja na postrojenjima i opremi</t>
  </si>
  <si>
    <t>4541</t>
  </si>
  <si>
    <t>K777057</t>
  </si>
  <si>
    <t>ADAPTACIJA I OPREMANJE</t>
  </si>
  <si>
    <t>4227</t>
  </si>
  <si>
    <t>Uređaji, strojevi i oprema za ostale namjene</t>
  </si>
  <si>
    <t>4231</t>
  </si>
  <si>
    <t>Prijevozna sredstva u cestovnom prometu</t>
  </si>
  <si>
    <t>4511</t>
  </si>
  <si>
    <t>Dodatna ulaganja na građevinskim objektima</t>
  </si>
  <si>
    <t xml:space="preserve">Fond solidarnosti Europske unije – potres ožujak </t>
  </si>
  <si>
    <t>Mehanizam za oporavak i otpornost</t>
  </si>
  <si>
    <t>Prihodi od nefin. imovine i nadoknade štete s osnova osig.</t>
  </si>
  <si>
    <t>4212</t>
  </si>
  <si>
    <t>Poslovni objekti</t>
  </si>
  <si>
    <t>T776037</t>
  </si>
  <si>
    <t>DIPLOMATSKA AKADEMIJA</t>
  </si>
  <si>
    <t>Ostale pomoći</t>
  </si>
  <si>
    <t>T777036</t>
  </si>
  <si>
    <t>JAVNA DIPLOMACIJA</t>
  </si>
  <si>
    <t>3661</t>
  </si>
  <si>
    <t>Tekuće pomoći proračunskim korisnicima drugih proračuna</t>
  </si>
  <si>
    <t>3691</t>
  </si>
  <si>
    <t>Tekući prijenosi između proračunskih korisnika istog proračuna</t>
  </si>
  <si>
    <t>T777068</t>
  </si>
  <si>
    <t>Predsjedanje RH Međunarodnim savezom za sjećanje na holokaust (IHRA)</t>
  </si>
  <si>
    <t>T778068</t>
  </si>
  <si>
    <t>FOND ZA INTEGRIRANO UPRAVLJANJE GRANICAMA - INSTRUMENT ZA FINANCIJSKU POTPORU U PODRUČJU UPRAVLJANJA GRANICAMA I VIZNE POLITIKE</t>
  </si>
  <si>
    <t>2302</t>
  </si>
  <si>
    <t>DIPLOMATSKO KONZULARNA DJELATNOST</t>
  </si>
  <si>
    <t>A776066</t>
  </si>
  <si>
    <t>ADMINISTRACIJA I UPRAVLJANJE (IZ EVIDENCIJSKIH PRIHODA)</t>
  </si>
  <si>
    <t>Naknade građanima i kućanstvima na temelju osiguranja i druge naknade</t>
  </si>
  <si>
    <t>3721</t>
  </si>
  <si>
    <t>Naknade građanima i kućanstvima u novcu</t>
  </si>
  <si>
    <t>Ugovorene kazne i ostale naknade šteta</t>
  </si>
  <si>
    <t>Inozemne donacije</t>
  </si>
  <si>
    <t>A777000</t>
  </si>
  <si>
    <t>3834</t>
  </si>
  <si>
    <t>A777002</t>
  </si>
  <si>
    <t>DIPLOMATSKO PROTOKOLARNE OBVEZE U INOZEMSTVU</t>
  </si>
  <si>
    <t>2303</t>
  </si>
  <si>
    <t>HORIZONTALNA KOORDINACIJA EUROPSKIH POSLOVA</t>
  </si>
  <si>
    <t>A776057</t>
  </si>
  <si>
    <t>BILATERALNI POSLOVI S EUROPSKIM DRŽAVAMA</t>
  </si>
  <si>
    <t>A777045</t>
  </si>
  <si>
    <t>INFORMIRANJE O EU</t>
  </si>
  <si>
    <t>A777050</t>
  </si>
  <si>
    <t>REGIONALNA SURADNJA U OKVIRU POLITIKA EU</t>
  </si>
  <si>
    <t>A777052</t>
  </si>
  <si>
    <t>KOORDINACIJA EU POSLOVA</t>
  </si>
  <si>
    <t>A777053</t>
  </si>
  <si>
    <t>KONZULARNI POSLOVI</t>
  </si>
  <si>
    <t>A777054</t>
  </si>
  <si>
    <t>EUROPSKO PRAVO</t>
  </si>
  <si>
    <t>A778002</t>
  </si>
  <si>
    <t>PREVOĐENJE PRAVNE STEČEVINE EU I RELEVANTNOG ZAKONODAVSTVA RH</t>
  </si>
  <si>
    <t>A778054</t>
  </si>
  <si>
    <t>MEĐUNARODNO PRAVO</t>
  </si>
  <si>
    <t>A778059</t>
  </si>
  <si>
    <t>PRIJENOS ZNANJA ZEMLJAMA KORISNICIMA TEHNIČKE POMOĆI</t>
  </si>
  <si>
    <t>2308</t>
  </si>
  <si>
    <t>VANJSKA TRGOVINA I RAZVOJNA SURADNJA</t>
  </si>
  <si>
    <t>A776062</t>
  </si>
  <si>
    <t>TRGOVINSKA I INVESTICIJSKA POLITIKA</t>
  </si>
  <si>
    <t>A776068</t>
  </si>
  <si>
    <t>POMOĆ PROGONJENIM KRŠĆANIMA I DRUGIM OSOBAMA KOJE SU U POTREBI</t>
  </si>
  <si>
    <t>A777058</t>
  </si>
  <si>
    <t>POMOĆI ORGANIZACIJAMA KOJE SE BAVE RAZVOJNOM SURADNJOM I HUMANITARNOM DJELATNOŠĆU U INOZEMSTVU</t>
  </si>
  <si>
    <t>3611</t>
  </si>
  <si>
    <t>Tekuće pomoći inozemnim vladama</t>
  </si>
  <si>
    <t>A778061</t>
  </si>
  <si>
    <t>GOSPODARSKA BILATERALA I MULTILATERALA</t>
  </si>
  <si>
    <t>K776046</t>
  </si>
  <si>
    <t>RAZVOJNA SURADNJA</t>
  </si>
  <si>
    <t>T776069</t>
  </si>
  <si>
    <t>SVJETSKA IZLOŽBA EXPO</t>
  </si>
  <si>
    <t>ŠIFRA</t>
  </si>
  <si>
    <t>RAZDJEL 048 MINISTARSTVO VANJSKIH I EUROPSKIH POSLOVA
II. IZMJENE I DOPUNE FINANCIJSKOG PLANA 2023.</t>
  </si>
  <si>
    <t>I. OPĆI DIO</t>
  </si>
  <si>
    <t xml:space="preserve">A. SAŽETAK RAČUNA PRIHODA I RASHODA </t>
  </si>
  <si>
    <t>PRIHODI POSLOVANJA</t>
  </si>
  <si>
    <t>PRIHODI OD PRODAJE NEFINANCIJSKE IMOVINE</t>
  </si>
  <si>
    <t>UKUPNI PRIHODI</t>
  </si>
  <si>
    <t>RASHODI POSLOVANJA</t>
  </si>
  <si>
    <t>RASHODI ZA NABAVU NEFINANCIJSKE IMOVINE</t>
  </si>
  <si>
    <t>UKUPNI RASHODI</t>
  </si>
  <si>
    <t>RAZLIKA - VIŠAK / MANJAK</t>
  </si>
  <si>
    <t>B.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</si>
  <si>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</si>
  <si>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</si>
  <si>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</si>
  <si>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NAREDNU GODINU</t>
  </si>
  <si>
    <t>NETO  FINANCIRANJE</t>
  </si>
  <si>
    <t>VIŠAK / MANJAK + NETO FINANCIRANJE</t>
  </si>
  <si>
    <t>A. RAČUN PRIHODA I RASHODA</t>
  </si>
  <si>
    <t>A1. PRIHODI POSLOVANJA I PRIHODI OD PRODAJE NEFINANCIJSKE IMOVINE</t>
  </si>
  <si>
    <t>Razred</t>
  </si>
  <si>
    <t>Skupina</t>
  </si>
  <si>
    <t>Izvor</t>
  </si>
  <si>
    <t>Naziv prihoda</t>
  </si>
  <si>
    <t/>
  </si>
  <si>
    <t>Plan 
2023.</t>
  </si>
  <si>
    <t>Povećanje/smanjenje</t>
  </si>
  <si>
    <t>Novi plan 
2023.</t>
  </si>
  <si>
    <t>Strukt.</t>
  </si>
  <si>
    <t>EUR</t>
  </si>
  <si>
    <t>6XXX</t>
  </si>
  <si>
    <t>61YYY</t>
  </si>
  <si>
    <t>41</t>
  </si>
  <si>
    <t>63YYY</t>
  </si>
  <si>
    <t>51</t>
  </si>
  <si>
    <t>52</t>
  </si>
  <si>
    <t>57</t>
  </si>
  <si>
    <t>Ostali programi EU</t>
  </si>
  <si>
    <t>58</t>
  </si>
  <si>
    <t>Instrumenti EU nove generacije</t>
  </si>
  <si>
    <t>64YYY</t>
  </si>
  <si>
    <t>66YYY</t>
  </si>
  <si>
    <t>31</t>
  </si>
  <si>
    <t>63</t>
  </si>
  <si>
    <t>67YYY</t>
  </si>
  <si>
    <t>12</t>
  </si>
  <si>
    <t>A2. RASHODI POSLOVANJA I RASHODI ZA NABAVU NEFINANCIJSKE IMOVINE</t>
  </si>
  <si>
    <t>Naziv rashoda</t>
  </si>
  <si>
    <t>Razred stavke (E1)</t>
  </si>
  <si>
    <t>Skupina stavke (E2)</t>
  </si>
  <si>
    <t>Izvor (razina 2)</t>
  </si>
  <si>
    <t>Ukupni rezultat</t>
  </si>
  <si>
    <t>3</t>
  </si>
  <si>
    <t>Rashodi poslovanja</t>
  </si>
  <si>
    <t>Rezultat</t>
  </si>
  <si>
    <t>32</t>
  </si>
  <si>
    <t>71</t>
  </si>
  <si>
    <t>34</t>
  </si>
  <si>
    <t>36</t>
  </si>
  <si>
    <t>Pomoći dane u inozemstvo i unutar općeg proračuna</t>
  </si>
  <si>
    <t>37</t>
  </si>
  <si>
    <t>38</t>
  </si>
  <si>
    <t>4</t>
  </si>
  <si>
    <t>Rashodi za nabavu nefinancijske imovine</t>
  </si>
  <si>
    <t>42</t>
  </si>
  <si>
    <t>45</t>
  </si>
  <si>
    <t>A3. RASHODI PREMA IZVORIMA FINANCIRANJA</t>
  </si>
  <si>
    <t>Brojčana oznaka i naziv</t>
  </si>
  <si>
    <t>SVI</t>
  </si>
  <si>
    <t>1</t>
  </si>
  <si>
    <t>Prihodi za posebne namjene</t>
  </si>
  <si>
    <t>5</t>
  </si>
  <si>
    <t>Pomoći</t>
  </si>
  <si>
    <t>6</t>
  </si>
  <si>
    <t>Donacije</t>
  </si>
  <si>
    <t>7</t>
  </si>
  <si>
    <t>A4. RASHODI PREMA FUNKCIJSKOJ KLASIFIKACIJI</t>
  </si>
  <si>
    <t>Funkcijsko područje (F3) (r/p)</t>
  </si>
  <si>
    <t>GFS</t>
  </si>
  <si>
    <t>GFS Klasifikacija</t>
  </si>
  <si>
    <t>01</t>
  </si>
  <si>
    <t>Opće javne usluge</t>
  </si>
  <si>
    <t>011</t>
  </si>
  <si>
    <t>Izvršna  i zakonodavna tijela,financijski i fiskalni poslovi</t>
  </si>
  <si>
    <t>B. RAČUN FINANCIRANJA</t>
  </si>
  <si>
    <t>Naziv</t>
  </si>
  <si>
    <t>Nisu nađeni primjenjivi podaci</t>
  </si>
  <si>
    <t>048 MINISTARSTVO VANJSKIH I EUROPSKIH POSLOVA
04805 MINISTARSTVO VANJSKIH I EUROPSKIH POSLOVA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</si>
</sst>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\ #,##0"/>
    <numFmt numFmtId="165" formatCode="#,##0.0"/>
  </numFmts>
  <fonts count="59">
    <font>
      <sz val="11"/>
      <color theme="1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2"/>
      <name val="Times New Roman"/>
      <family val="1"/>
      <charset val="238"/>
    </font>
    <font>
      <sz val="13"/>
      <name val="Arial"/>
      <family val="2"/>
      <charset val="238"/>
    </font>
    <font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Geneva"/>
      <charset val="238"/>
    </font>
    <font>
      <sz val="11"/>
      <name val="Times New Roman"/>
      <family val="1"/>
    </font>
    <font>
      <sz val="8"/>
      <name val="Times New Roman"/>
      <family val="1"/>
      <charset val="238"/>
    </font>
    <font>
      <sz val="8"/>
      <name val="Geneva"/>
      <charset val="238"/>
    </font>
    <font>
      <b/>
      <sz val="11"/>
      <color rgb="FF231F20"/>
      <name val="Minion Pro"/>
      <charset val="238"/>
    </font>
    <font>
      <sz val="11"/>
      <name val="Arial"/>
      <family val="2"/>
      <charset val="238"/>
    </font>
    <font>
      <sz val="12"/>
      <name val="Times New Roman"/>
      <family val="1"/>
    </font>
    <font>
      <sz val="12"/>
      <name val="Arial"/>
      <family val="2"/>
      <charset val="238"/>
    </font>
    <font>
      <sz val="10"/>
      <name val="Arial"/>
      <charset val="238"/>
    </font>
    <font>
      <b/>
      <sz val="13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38"/>
    </font>
    <font>
      <b/>
      <sz val="10"/>
      <color indexed="44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</font>
    <font>
      <b/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i/>
      <sz val="10"/>
      <name val="Arial"/>
      <family val="2"/>
      <charset val="238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0"/>
      <name val="Arial"/>
      <family val="2"/>
    </font>
    <font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color indexed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3">
    <xf numFmtId="0" fontId="0" fillId="0" borderId="0"/>
    <xf numFmtId="0" fontId="7" fillId="3" borderId="2" applyNumberFormat="0" applyProtection="0">
      <alignment horizontal="left" vertical="center" wrapText="1" indent="1"/>
    </xf>
    <xf numFmtId="4" fontId="8" fillId="5" borderId="2" applyNumberFormat="0" applyProtection="0">
      <alignment vertical="center"/>
    </xf>
    <xf numFmtId="4" fontId="8" fillId="6" borderId="2" applyNumberFormat="0" applyProtection="0">
      <alignment horizontal="right" vertical="center"/>
    </xf>
    <xf numFmtId="0" fontId="7" fillId="7" borderId="2" applyNumberFormat="0" applyProtection="0">
      <alignment horizontal="left" vertical="center" wrapText="1" indent="1"/>
    </xf>
    <xf numFmtId="0" fontId="7" fillId="8" borderId="2" applyNumberFormat="0" applyProtection="0">
      <alignment horizontal="left" vertical="center" wrapText="1" indent="1"/>
    </xf>
    <xf numFmtId="0" fontId="7" fillId="10" borderId="2" applyNumberFormat="0" applyProtection="0">
      <alignment horizontal="left" vertical="center" wrapText="1" indent="1"/>
    </xf>
    <xf numFmtId="0" fontId="12" fillId="0" borderId="0"/>
    <xf numFmtId="0" fontId="11" fillId="0" borderId="0"/>
    <xf numFmtId="0" fontId="29" fillId="0" borderId="0"/>
    <xf numFmtId="0" fontId="29" fillId="0" borderId="0"/>
    <xf numFmtId="0" fontId="32" fillId="0" borderId="0"/>
    <xf numFmtId="0" fontId="9" fillId="15" borderId="2" applyNumberFormat="0" applyProtection="0">
      <alignment horizontal="left" vertical="center" indent="1"/>
    </xf>
    <xf numFmtId="0" fontId="36" fillId="10" borderId="2" applyNumberFormat="0" applyProtection="0">
      <alignment horizontal="left" vertical="center" indent="1"/>
    </xf>
    <xf numFmtId="0" fontId="37" fillId="15" borderId="2" applyNumberFormat="0" applyProtection="0">
      <alignment horizontal="center" vertical="center"/>
    </xf>
    <xf numFmtId="0" fontId="40" fillId="0" borderId="2" applyNumberFormat="0" applyProtection="0">
      <alignment horizontal="left" vertical="center" wrapText="1" justifyLastLine="1"/>
    </xf>
    <xf numFmtId="4" fontId="8" fillId="5" borderId="2" applyNumberFormat="0" applyProtection="0">
      <alignment vertical="center"/>
    </xf>
    <xf numFmtId="0" fontId="40" fillId="0" borderId="2" applyNumberFormat="0" applyProtection="0">
      <alignment horizontal="left" vertical="center" wrapText="1"/>
    </xf>
    <xf numFmtId="0" fontId="40" fillId="0" borderId="2" applyNumberFormat="0" applyProtection="0">
      <alignment horizontal="left" vertical="center" wrapText="1"/>
    </xf>
    <xf numFmtId="4" fontId="46" fillId="0" borderId="2" applyNumberFormat="0" applyProtection="0">
      <alignment horizontal="right" vertical="center"/>
    </xf>
    <xf numFmtId="4" fontId="8" fillId="5" borderId="2" applyNumberFormat="0" applyProtection="0">
      <alignment horizontal="left" vertical="center" indent="1"/>
    </xf>
    <xf numFmtId="0" fontId="7" fillId="0" borderId="0"/>
    <xf numFmtId="0" fontId="7" fillId="0" borderId="0"/>
    <xf numFmtId="0" fontId="7" fillId="0" borderId="0"/>
    <xf numFmtId="0" fontId="51" fillId="0" borderId="0"/>
    <xf numFmtId="4" fontId="41" fillId="16" borderId="0" applyNumberFormat="0" applyProtection="0">
      <alignment horizontal="left" vertical="center" indent="1"/>
    </xf>
    <xf numFmtId="4" fontId="8" fillId="17" borderId="13" applyNumberFormat="0" applyProtection="0">
      <alignment horizontal="left" vertical="center" indent="1"/>
    </xf>
    <xf numFmtId="4" fontId="41" fillId="17" borderId="13" applyNumberFormat="0" applyProtection="0">
      <alignment horizontal="center" vertical="top"/>
    </xf>
    <xf numFmtId="0" fontId="55" fillId="18" borderId="13" applyNumberFormat="0" applyProtection="0">
      <alignment horizontal="left" vertical="center" indent="1"/>
    </xf>
    <xf numFmtId="4" fontId="8" fillId="19" borderId="13" applyNumberFormat="0" applyProtection="0">
      <alignment horizontal="right" vertical="center"/>
    </xf>
    <xf numFmtId="0" fontId="55" fillId="16" borderId="13" applyNumberFormat="0" applyProtection="0">
      <alignment horizontal="left" vertical="center" indent="1"/>
    </xf>
    <xf numFmtId="0" fontId="55" fillId="20" borderId="13" applyNumberFormat="0" applyProtection="0">
      <alignment horizontal="left" vertical="center" indent="1"/>
    </xf>
    <xf numFmtId="4" fontId="58" fillId="6" borderId="2" applyNumberFormat="0" applyProtection="0">
      <alignment horizontal="right" vertical="center"/>
    </xf>
  </cellStyleXfs>
  <cellXfs count="256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 applyProtection="1"/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horizontal="left" indent="1"/>
    </xf>
    <xf numFmtId="0" fontId="4" fillId="0" borderId="0" xfId="0" applyFont="1" applyFill="1" applyAlignment="1" applyProtection="1"/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4" borderId="2" xfId="1" quotePrefix="1" applyFont="1" applyFill="1" applyAlignment="1" applyProtection="1">
      <alignment horizontal="left" vertical="center" wrapText="1" indent="1"/>
    </xf>
    <xf numFmtId="0" fontId="5" fillId="4" borderId="2" xfId="1" quotePrefix="1" applyFont="1" applyFill="1" applyProtection="1">
      <alignment horizontal="left" vertical="center" wrapText="1" indent="1"/>
    </xf>
    <xf numFmtId="3" fontId="5" fillId="4" borderId="3" xfId="2" applyNumberFormat="1" applyFont="1" applyFill="1" applyBorder="1" applyProtection="1">
      <alignment vertical="center"/>
    </xf>
    <xf numFmtId="0" fontId="5" fillId="4" borderId="2" xfId="4" quotePrefix="1" applyFont="1" applyFill="1" applyAlignment="1" applyProtection="1">
      <alignment horizontal="left" vertical="center" wrapText="1" indent="1"/>
    </xf>
    <xf numFmtId="0" fontId="5" fillId="4" borderId="2" xfId="4" quotePrefix="1" applyFont="1" applyFill="1" applyProtection="1">
      <alignment horizontal="left" vertical="center" wrapText="1" indent="1"/>
    </xf>
    <xf numFmtId="3" fontId="5" fillId="4" borderId="2" xfId="2" applyNumberFormat="1" applyFont="1" applyFill="1" applyProtection="1">
      <alignment vertical="center"/>
    </xf>
    <xf numFmtId="0" fontId="9" fillId="9" borderId="2" xfId="5" quotePrefix="1" applyFont="1" applyFill="1" applyAlignment="1" applyProtection="1">
      <alignment horizontal="left" vertical="center" wrapText="1" indent="1"/>
    </xf>
    <xf numFmtId="0" fontId="9" fillId="9" borderId="2" xfId="5" quotePrefix="1" applyFont="1" applyFill="1" applyProtection="1">
      <alignment horizontal="left" vertical="center" wrapText="1" indent="1"/>
    </xf>
    <xf numFmtId="3" fontId="9" fillId="9" borderId="2" xfId="2" applyNumberFormat="1" applyFont="1" applyFill="1" applyProtection="1">
      <alignment vertical="center"/>
    </xf>
    <xf numFmtId="0" fontId="6" fillId="0" borderId="0" xfId="0" applyFont="1" applyFill="1" applyAlignment="1" applyProtection="1"/>
    <xf numFmtId="0" fontId="7" fillId="11" borderId="2" xfId="6" quotePrefix="1" applyFont="1" applyFill="1" applyAlignment="1" applyProtection="1">
      <alignment horizontal="left" vertical="center" wrapText="1" indent="1"/>
    </xf>
    <xf numFmtId="0" fontId="7" fillId="11" borderId="2" xfId="6" quotePrefix="1" applyFont="1" applyFill="1" applyProtection="1">
      <alignment horizontal="left" vertical="center" wrapText="1" indent="1"/>
    </xf>
    <xf numFmtId="3" fontId="10" fillId="11" borderId="2" xfId="2" applyNumberFormat="1" applyFont="1" applyFill="1" applyProtection="1">
      <alignment vertical="center"/>
    </xf>
    <xf numFmtId="3" fontId="3" fillId="0" borderId="0" xfId="0" applyNumberFormat="1" applyFont="1" applyFill="1" applyAlignment="1" applyProtection="1"/>
    <xf numFmtId="0" fontId="7" fillId="12" borderId="2" xfId="6" quotePrefix="1" applyFont="1" applyFill="1" applyAlignment="1" applyProtection="1">
      <alignment horizontal="left" vertical="center" wrapText="1" indent="1"/>
    </xf>
    <xf numFmtId="0" fontId="7" fillId="12" borderId="2" xfId="6" quotePrefix="1" applyFont="1" applyFill="1" applyProtection="1">
      <alignment horizontal="left" vertical="center" wrapText="1" indent="1"/>
    </xf>
    <xf numFmtId="3" fontId="10" fillId="12" borderId="2" xfId="2" applyNumberFormat="1" applyFont="1" applyFill="1" applyProtection="1">
      <alignment vertical="center"/>
    </xf>
    <xf numFmtId="0" fontId="7" fillId="13" borderId="2" xfId="6" quotePrefix="1" applyFont="1" applyFill="1" applyAlignment="1" applyProtection="1">
      <alignment horizontal="left" vertical="center" wrapText="1" indent="1"/>
    </xf>
    <xf numFmtId="0" fontId="7" fillId="13" borderId="2" xfId="6" quotePrefix="1" applyFont="1" applyFill="1" applyProtection="1">
      <alignment horizontal="left" vertical="center" wrapText="1" indent="1"/>
    </xf>
    <xf numFmtId="3" fontId="10" fillId="13" borderId="2" xfId="2" applyNumberFormat="1" applyFont="1" applyFill="1" applyProtection="1">
      <alignment vertical="center"/>
    </xf>
    <xf numFmtId="0" fontId="7" fillId="0" borderId="2" xfId="6" quotePrefix="1" applyFont="1" applyFill="1" applyAlignment="1" applyProtection="1">
      <alignment horizontal="left" vertical="center" wrapText="1" indent="1"/>
    </xf>
    <xf numFmtId="0" fontId="7" fillId="0" borderId="2" xfId="6" quotePrefix="1" applyFont="1" applyFill="1" applyProtection="1">
      <alignment horizontal="left" vertical="center" wrapText="1" indent="1"/>
    </xf>
    <xf numFmtId="3" fontId="10" fillId="0" borderId="2" xfId="3" applyNumberFormat="1" applyFont="1" applyFill="1" applyProtection="1">
      <alignment horizontal="right" vertical="center"/>
    </xf>
    <xf numFmtId="0" fontId="7" fillId="13" borderId="2" xfId="6" quotePrefix="1" applyFont="1" applyFill="1" applyAlignment="1" applyProtection="1">
      <alignment horizontal="left" vertical="center" indent="1"/>
    </xf>
    <xf numFmtId="0" fontId="7" fillId="0" borderId="2" xfId="6" quotePrefix="1" applyFont="1" applyFill="1" applyAlignment="1">
      <alignment horizontal="left" vertical="center" indent="1"/>
    </xf>
    <xf numFmtId="0" fontId="3" fillId="0" borderId="0" xfId="0" applyFont="1" applyFill="1" applyBorder="1" applyAlignment="1" applyProtection="1"/>
    <xf numFmtId="0" fontId="7" fillId="0" borderId="2" xfId="6" quotePrefix="1" applyFont="1" applyFill="1" applyAlignment="1" applyProtection="1">
      <alignment horizontal="left" vertical="center" indent="1"/>
    </xf>
    <xf numFmtId="0" fontId="7" fillId="11" borderId="2" xfId="6" quotePrefix="1" applyFont="1" applyFill="1" applyAlignment="1" applyProtection="1">
      <alignment horizontal="left" vertical="center" indent="1"/>
    </xf>
    <xf numFmtId="0" fontId="3" fillId="0" borderId="4" xfId="0" applyFont="1" applyFill="1" applyBorder="1" applyAlignment="1" applyProtection="1">
      <alignment wrapText="1"/>
    </xf>
    <xf numFmtId="164" fontId="10" fillId="0" borderId="2" xfId="3" applyNumberFormat="1" applyFont="1" applyFill="1" applyProtection="1">
      <alignment horizontal="right" vertical="center"/>
    </xf>
    <xf numFmtId="0" fontId="7" fillId="12" borderId="2" xfId="6" quotePrefix="1" applyFont="1" applyFill="1" applyAlignment="1" applyProtection="1">
      <alignment horizontal="left" vertical="center" indent="1"/>
    </xf>
    <xf numFmtId="0" fontId="0" fillId="0" borderId="0" xfId="0" applyFont="1" applyFill="1" applyAlignment="1" applyProtection="1"/>
    <xf numFmtId="3" fontId="10" fillId="0" borderId="2" xfId="2" applyNumberFormat="1" applyFont="1" applyFill="1" applyProtection="1">
      <alignment vertical="center"/>
    </xf>
    <xf numFmtId="3" fontId="8" fillId="0" borderId="2" xfId="3" applyNumberFormat="1" applyFont="1" applyFill="1" applyProtection="1">
      <alignment horizontal="right" vertical="center"/>
    </xf>
    <xf numFmtId="3" fontId="10" fillId="0" borderId="5" xfId="3" applyNumberFormat="1" applyFont="1" applyFill="1" applyBorder="1" applyProtection="1">
      <alignment horizontal="right" vertical="center"/>
    </xf>
    <xf numFmtId="3" fontId="10" fillId="0" borderId="6" xfId="3" applyNumberFormat="1" applyFont="1" applyFill="1" applyBorder="1" applyProtection="1">
      <alignment horizontal="right" vertical="center"/>
    </xf>
    <xf numFmtId="3" fontId="10" fillId="0" borderId="1" xfId="3" applyNumberFormat="1" applyFont="1" applyFill="1" applyBorder="1" applyProtection="1">
      <alignment horizontal="right" vertical="center"/>
    </xf>
    <xf numFmtId="0" fontId="7" fillId="0" borderId="7" xfId="6" quotePrefix="1" applyFont="1" applyFill="1" applyBorder="1" applyProtection="1">
      <alignment horizontal="left" vertical="center" wrapText="1" indent="1"/>
    </xf>
    <xf numFmtId="3" fontId="10" fillId="0" borderId="8" xfId="3" applyNumberFormat="1" applyFont="1" applyFill="1" applyBorder="1" applyProtection="1">
      <alignment horizontal="right" vertical="center"/>
    </xf>
    <xf numFmtId="164" fontId="10" fillId="0" borderId="8" xfId="3" applyNumberFormat="1" applyFont="1" applyFill="1" applyBorder="1" applyProtection="1">
      <alignment horizontal="right" vertical="center"/>
    </xf>
    <xf numFmtId="164" fontId="10" fillId="0" borderId="1" xfId="3" applyNumberFormat="1" applyFont="1" applyFill="1" applyBorder="1" applyProtection="1">
      <alignment horizontal="right" vertical="center"/>
    </xf>
    <xf numFmtId="3" fontId="10" fillId="13" borderId="9" xfId="2" applyNumberFormat="1" applyFont="1" applyFill="1" applyBorder="1" applyProtection="1">
      <alignment vertical="center"/>
    </xf>
    <xf numFmtId="0" fontId="7" fillId="11" borderId="2" xfId="6" quotePrefix="1" applyFont="1" applyFill="1" applyAlignment="1" applyProtection="1">
      <alignment horizontal="left" vertical="top" wrapText="1" indent="1"/>
    </xf>
    <xf numFmtId="3" fontId="7" fillId="0" borderId="2" xfId="3" applyNumberFormat="1" applyFont="1" applyFill="1" applyProtection="1">
      <alignment horizontal="right" vertical="center"/>
    </xf>
    <xf numFmtId="3" fontId="7" fillId="0" borderId="2" xfId="3" applyNumberFormat="1" applyFont="1" applyFill="1">
      <alignment horizontal="right" vertical="center"/>
    </xf>
    <xf numFmtId="3" fontId="10" fillId="0" borderId="4" xfId="3" applyNumberFormat="1" applyFont="1" applyFill="1" applyBorder="1" applyProtection="1">
      <alignment horizontal="right" vertical="center"/>
    </xf>
    <xf numFmtId="3" fontId="3" fillId="0" borderId="2" xfId="3" applyNumberFormat="1" applyFont="1" applyFill="1" applyProtection="1">
      <alignment horizontal="right" vertical="center"/>
    </xf>
    <xf numFmtId="0" fontId="14" fillId="0" borderId="0" xfId="7" applyFont="1" applyAlignment="1">
      <alignment vertical="center"/>
    </xf>
    <xf numFmtId="0" fontId="12" fillId="0" borderId="0" xfId="7" applyAlignment="1">
      <alignment vertical="center"/>
    </xf>
    <xf numFmtId="0" fontId="13" fillId="0" borderId="0" xfId="7" applyFont="1" applyAlignment="1">
      <alignment horizontal="left" vertical="center"/>
    </xf>
    <xf numFmtId="3" fontId="13" fillId="0" borderId="0" xfId="7" applyNumberFormat="1" applyFont="1" applyAlignment="1">
      <alignment horizontal="left" vertical="center"/>
    </xf>
    <xf numFmtId="0" fontId="13" fillId="0" borderId="0" xfId="7" applyFont="1" applyAlignment="1">
      <alignment vertical="center"/>
    </xf>
    <xf numFmtId="0" fontId="16" fillId="0" borderId="0" xfId="7" applyFont="1" applyAlignment="1">
      <alignment vertical="center"/>
    </xf>
    <xf numFmtId="3" fontId="14" fillId="0" borderId="0" xfId="7" applyNumberFormat="1" applyFont="1" applyAlignment="1">
      <alignment vertical="center"/>
    </xf>
    <xf numFmtId="0" fontId="15" fillId="0" borderId="0" xfId="7" applyFont="1" applyAlignment="1">
      <alignment horizontal="center" vertical="center"/>
    </xf>
    <xf numFmtId="3" fontId="15" fillId="0" borderId="0" xfId="7" applyNumberFormat="1" applyFont="1" applyAlignment="1">
      <alignment horizontal="center" vertical="center"/>
    </xf>
    <xf numFmtId="0" fontId="17" fillId="0" borderId="0" xfId="7" applyFont="1" applyAlignment="1">
      <alignment vertical="center"/>
    </xf>
    <xf numFmtId="0" fontId="18" fillId="0" borderId="0" xfId="7" applyFont="1" applyAlignment="1">
      <alignment vertical="center"/>
    </xf>
    <xf numFmtId="0" fontId="14" fillId="0" borderId="0" xfId="7" applyFont="1" applyAlignment="1">
      <alignment horizontal="justify" vertical="center"/>
    </xf>
    <xf numFmtId="3" fontId="14" fillId="0" borderId="0" xfId="7" applyNumberFormat="1" applyFont="1" applyAlignment="1">
      <alignment horizontal="justify" vertical="center"/>
    </xf>
    <xf numFmtId="0" fontId="19" fillId="0" borderId="1" xfId="7" applyFont="1" applyBorder="1" applyAlignment="1">
      <alignment horizontal="justify" vertical="center"/>
    </xf>
    <xf numFmtId="3" fontId="19" fillId="0" borderId="1" xfId="7" applyNumberFormat="1" applyFont="1" applyBorder="1" applyAlignment="1">
      <alignment horizontal="center" vertical="center" wrapText="1"/>
    </xf>
    <xf numFmtId="4" fontId="20" fillId="0" borderId="0" xfId="7" applyNumberFormat="1" applyFont="1" applyAlignment="1">
      <alignment horizontal="justify" vertical="center"/>
    </xf>
    <xf numFmtId="0" fontId="21" fillId="0" borderId="0" xfId="7" applyFont="1" applyAlignment="1">
      <alignment vertical="center"/>
    </xf>
    <xf numFmtId="0" fontId="22" fillId="0" borderId="0" xfId="7" applyFont="1" applyAlignment="1">
      <alignment horizontal="justify" vertical="center"/>
    </xf>
    <xf numFmtId="0" fontId="14" fillId="0" borderId="1" xfId="7" applyFont="1" applyBorder="1" applyAlignment="1">
      <alignment horizontal="center" vertical="center"/>
    </xf>
    <xf numFmtId="3" fontId="14" fillId="0" borderId="1" xfId="7" applyNumberFormat="1" applyFont="1" applyBorder="1" applyAlignment="1">
      <alignment horizontal="center" vertical="center"/>
    </xf>
    <xf numFmtId="0" fontId="23" fillId="0" borderId="0" xfId="7" applyFont="1" applyAlignment="1">
      <alignment horizontal="center" vertical="center"/>
    </xf>
    <xf numFmtId="0" fontId="24" fillId="0" borderId="0" xfId="7" applyFont="1" applyAlignment="1">
      <alignment vertical="center"/>
    </xf>
    <xf numFmtId="0" fontId="19" fillId="0" borderId="1" xfId="7" applyFont="1" applyBorder="1" applyAlignment="1">
      <alignment horizontal="left" vertical="center" wrapText="1"/>
    </xf>
    <xf numFmtId="3" fontId="25" fillId="0" borderId="1" xfId="8" applyNumberFormat="1" applyFont="1" applyFill="1" applyBorder="1" applyAlignment="1">
      <alignment horizontal="right" vertical="center"/>
    </xf>
    <xf numFmtId="165" fontId="20" fillId="0" borderId="0" xfId="7" applyNumberFormat="1" applyFont="1" applyAlignment="1">
      <alignment horizontal="center" vertical="center"/>
    </xf>
    <xf numFmtId="0" fontId="26" fillId="0" borderId="0" xfId="7" applyFont="1" applyAlignment="1">
      <alignment vertical="center"/>
    </xf>
    <xf numFmtId="0" fontId="22" fillId="0" borderId="0" xfId="7" applyFont="1" applyAlignment="1">
      <alignment vertical="center"/>
    </xf>
    <xf numFmtId="165" fontId="26" fillId="0" borderId="0" xfId="7" applyNumberFormat="1" applyFont="1" applyAlignment="1">
      <alignment vertical="center"/>
    </xf>
    <xf numFmtId="3" fontId="26" fillId="0" borderId="0" xfId="7" applyNumberFormat="1" applyFont="1" applyAlignment="1">
      <alignment vertical="center"/>
    </xf>
    <xf numFmtId="0" fontId="19" fillId="0" borderId="1" xfId="7" quotePrefix="1" applyFont="1" applyBorder="1" applyAlignment="1">
      <alignment horizontal="left" vertical="center" wrapText="1"/>
    </xf>
    <xf numFmtId="0" fontId="19" fillId="0" borderId="0" xfId="7" applyFont="1" applyAlignment="1">
      <alignment vertical="center"/>
    </xf>
    <xf numFmtId="3" fontId="27" fillId="0" borderId="0" xfId="7" applyNumberFormat="1" applyFont="1" applyAlignment="1">
      <alignment vertical="center"/>
    </xf>
    <xf numFmtId="0" fontId="28" fillId="0" borderId="0" xfId="7" applyFont="1" applyAlignment="1">
      <alignment vertical="center"/>
    </xf>
    <xf numFmtId="4" fontId="19" fillId="14" borderId="0" xfId="7" applyNumberFormat="1" applyFont="1" applyFill="1" applyAlignment="1">
      <alignment horizontal="left" vertical="center"/>
    </xf>
    <xf numFmtId="3" fontId="14" fillId="14" borderId="0" xfId="7" applyNumberFormat="1" applyFont="1" applyFill="1" applyAlignment="1">
      <alignment vertical="center"/>
    </xf>
    <xf numFmtId="0" fontId="27" fillId="0" borderId="0" xfId="7" applyFont="1" applyAlignment="1">
      <alignment vertical="center"/>
    </xf>
    <xf numFmtId="0" fontId="19" fillId="14" borderId="1" xfId="7" applyFont="1" applyFill="1" applyBorder="1" applyAlignment="1">
      <alignment horizontal="justify" vertical="center"/>
    </xf>
    <xf numFmtId="0" fontId="14" fillId="14" borderId="1" xfId="7" applyFont="1" applyFill="1" applyBorder="1" applyAlignment="1">
      <alignment horizontal="center" vertical="center"/>
    </xf>
    <xf numFmtId="3" fontId="14" fillId="14" borderId="1" xfId="7" applyNumberFormat="1" applyFont="1" applyFill="1" applyBorder="1" applyAlignment="1">
      <alignment horizontal="center" vertical="center"/>
    </xf>
    <xf numFmtId="0" fontId="19" fillId="14" borderId="1" xfId="7" applyFont="1" applyFill="1" applyBorder="1" applyAlignment="1">
      <alignment horizontal="left" vertical="center" wrapText="1"/>
    </xf>
    <xf numFmtId="3" fontId="12" fillId="0" borderId="0" xfId="7" applyNumberFormat="1" applyAlignment="1">
      <alignment vertical="center"/>
    </xf>
    <xf numFmtId="0" fontId="31" fillId="0" borderId="0" xfId="10" applyFont="1" applyFill="1"/>
    <xf numFmtId="0" fontId="30" fillId="0" borderId="0" xfId="9" applyFont="1" applyFill="1" applyAlignment="1">
      <alignment horizontal="left" vertical="center"/>
    </xf>
    <xf numFmtId="0" fontId="31" fillId="0" borderId="0" xfId="10" applyFont="1" applyFill="1" applyAlignment="1">
      <alignment horizontal="right"/>
    </xf>
    <xf numFmtId="0" fontId="33" fillId="0" borderId="0" xfId="9" applyFont="1" applyFill="1" applyAlignment="1"/>
    <xf numFmtId="0" fontId="31" fillId="0" borderId="0" xfId="10" applyFont="1" applyFill="1" applyAlignment="1"/>
    <xf numFmtId="0" fontId="31" fillId="0" borderId="0" xfId="10" applyFont="1" applyFill="1" applyProtection="1">
      <protection locked="0"/>
    </xf>
    <xf numFmtId="0" fontId="31" fillId="0" borderId="0" xfId="10" applyFont="1" applyFill="1" applyAlignment="1" applyProtection="1">
      <alignment horizontal="right"/>
      <protection locked="0"/>
    </xf>
    <xf numFmtId="0" fontId="31" fillId="0" borderId="0" xfId="10" quotePrefix="1" applyFont="1" applyFill="1" applyProtection="1">
      <protection locked="0"/>
    </xf>
    <xf numFmtId="0" fontId="31" fillId="0" borderId="0" xfId="10" quotePrefix="1" applyFont="1" applyFill="1" applyAlignment="1" applyProtection="1">
      <alignment horizontal="right"/>
      <protection locked="0"/>
    </xf>
    <xf numFmtId="3" fontId="20" fillId="0" borderId="10" xfId="10" applyNumberFormat="1" applyFont="1" applyFill="1" applyBorder="1" applyAlignment="1">
      <alignment horizontal="center" vertical="center" wrapText="1" justifyLastLine="1"/>
    </xf>
    <xf numFmtId="3" fontId="20" fillId="0" borderId="10" xfId="12" applyNumberFormat="1" applyFont="1" applyFill="1" applyBorder="1" applyAlignment="1">
      <alignment horizontal="center" vertical="center" wrapText="1" justifyLastLine="1"/>
    </xf>
    <xf numFmtId="0" fontId="31" fillId="0" borderId="0" xfId="10" applyFont="1" applyFill="1" applyAlignment="1">
      <alignment horizontal="center" vertical="center"/>
    </xf>
    <xf numFmtId="3" fontId="34" fillId="0" borderId="11" xfId="10" applyNumberFormat="1" applyFont="1" applyFill="1" applyBorder="1" applyAlignment="1">
      <alignment horizontal="center" vertical="center" wrapText="1" justifyLastLine="1"/>
    </xf>
    <xf numFmtId="0" fontId="35" fillId="0" borderId="11" xfId="10" applyFont="1" applyFill="1" applyBorder="1" applyAlignment="1">
      <alignment horizontal="center" vertical="center"/>
    </xf>
    <xf numFmtId="3" fontId="34" fillId="0" borderId="11" xfId="10" applyNumberFormat="1" applyFont="1" applyFill="1" applyBorder="1" applyAlignment="1">
      <alignment horizontal="center" vertical="center"/>
    </xf>
    <xf numFmtId="0" fontId="35" fillId="0" borderId="0" xfId="10" applyFont="1" applyFill="1" applyAlignment="1">
      <alignment horizontal="center" vertical="center"/>
    </xf>
    <xf numFmtId="3" fontId="31" fillId="0" borderId="0" xfId="10" quotePrefix="1" applyNumberFormat="1" applyFont="1" applyFill="1" applyBorder="1" applyAlignment="1">
      <alignment vertical="top" wrapText="1" justifyLastLine="1"/>
    </xf>
    <xf numFmtId="3" fontId="31" fillId="0" borderId="0" xfId="10" applyNumberFormat="1" applyFont="1" applyFill="1" applyBorder="1" applyAlignment="1">
      <alignment vertical="top" wrapText="1" justifyLastLine="1"/>
    </xf>
    <xf numFmtId="0" fontId="9" fillId="0" borderId="2" xfId="12" quotePrefix="1" applyNumberFormat="1" applyFill="1">
      <alignment horizontal="left" vertical="center" indent="1"/>
    </xf>
    <xf numFmtId="0" fontId="36" fillId="0" borderId="2" xfId="13" quotePrefix="1" applyFill="1" applyAlignment="1">
      <alignment horizontal="right" vertical="center" wrapText="1" indent="1"/>
    </xf>
    <xf numFmtId="0" fontId="36" fillId="0" borderId="2" xfId="13" quotePrefix="1" applyFill="1" applyAlignment="1">
      <alignment horizontal="right" vertical="center" indent="1"/>
    </xf>
    <xf numFmtId="0" fontId="29" fillId="0" borderId="0" xfId="10" applyFill="1" applyBorder="1"/>
    <xf numFmtId="0" fontId="31" fillId="0" borderId="0" xfId="10" applyFont="1" applyFill="1" applyBorder="1"/>
    <xf numFmtId="0" fontId="9" fillId="0" borderId="0" xfId="12" quotePrefix="1" applyNumberFormat="1" applyFill="1" applyBorder="1">
      <alignment horizontal="left" vertical="center" indent="1"/>
    </xf>
    <xf numFmtId="0" fontId="37" fillId="0" borderId="0" xfId="14" quotePrefix="1" applyFill="1" applyBorder="1" applyAlignment="1">
      <alignment horizontal="right" vertical="center"/>
    </xf>
    <xf numFmtId="0" fontId="38" fillId="0" borderId="0" xfId="10" applyFont="1" applyFill="1" applyBorder="1"/>
    <xf numFmtId="3" fontId="39" fillId="0" borderId="0" xfId="10" quotePrefix="1" applyNumberFormat="1" applyFont="1" applyFill="1" applyBorder="1" applyAlignment="1">
      <alignment vertical="top" wrapText="1" justifyLastLine="1"/>
    </xf>
    <xf numFmtId="3" fontId="39" fillId="0" borderId="0" xfId="10" applyNumberFormat="1" applyFont="1" applyFill="1" applyBorder="1" applyAlignment="1">
      <alignment vertical="top" wrapText="1" justifyLastLine="1"/>
    </xf>
    <xf numFmtId="3" fontId="40" fillId="0" borderId="0" xfId="10" applyNumberFormat="1" applyFont="1" applyFill="1" applyBorder="1" applyAlignment="1">
      <alignment vertical="top" wrapText="1" justifyLastLine="1"/>
    </xf>
    <xf numFmtId="0" fontId="40" fillId="0" borderId="0" xfId="15" quotePrefix="1" applyFont="1" applyFill="1" applyBorder="1" applyAlignment="1">
      <alignment horizontal="left" vertical="center" wrapText="1" indent="2" justifyLastLine="1"/>
    </xf>
    <xf numFmtId="3" fontId="41" fillId="0" borderId="0" xfId="16" applyNumberFormat="1" applyFont="1" applyFill="1" applyBorder="1" applyAlignment="1">
      <alignment horizontal="right" vertical="center"/>
    </xf>
    <xf numFmtId="4" fontId="41" fillId="0" borderId="0" xfId="16" applyNumberFormat="1" applyFont="1" applyFill="1" applyBorder="1" applyAlignment="1">
      <alignment horizontal="right" vertical="center"/>
    </xf>
    <xf numFmtId="0" fontId="42" fillId="0" borderId="0" xfId="10" applyFont="1" applyFill="1" applyBorder="1"/>
    <xf numFmtId="3" fontId="43" fillId="0" borderId="0" xfId="10" quotePrefix="1" applyNumberFormat="1" applyFont="1" applyFill="1" applyBorder="1" applyAlignment="1">
      <alignment vertical="top" wrapText="1" justifyLastLine="1"/>
    </xf>
    <xf numFmtId="3" fontId="43" fillId="0" borderId="0" xfId="10" applyNumberFormat="1" applyFont="1" applyFill="1" applyBorder="1" applyAlignment="1">
      <alignment vertical="top" wrapText="1" justifyLastLine="1"/>
    </xf>
    <xf numFmtId="0" fontId="9" fillId="0" borderId="0" xfId="10" applyFont="1" applyFill="1" applyBorder="1"/>
    <xf numFmtId="0" fontId="40" fillId="0" borderId="0" xfId="10" applyFont="1" applyFill="1" applyBorder="1"/>
    <xf numFmtId="0" fontId="40" fillId="0" borderId="0" xfId="17" quotePrefix="1" applyFont="1" applyFill="1" applyBorder="1" applyAlignment="1">
      <alignment horizontal="left" vertical="center" wrapText="1" indent="3"/>
    </xf>
    <xf numFmtId="3" fontId="44" fillId="0" borderId="0" xfId="10" quotePrefix="1" applyNumberFormat="1" applyFont="1" applyFill="1" applyBorder="1" applyAlignment="1">
      <alignment vertical="top" wrapText="1" justifyLastLine="1"/>
    </xf>
    <xf numFmtId="3" fontId="44" fillId="0" borderId="0" xfId="10" applyNumberFormat="1" applyFont="1" applyFill="1" applyBorder="1" applyAlignment="1">
      <alignment vertical="top" wrapText="1" justifyLastLine="1"/>
    </xf>
    <xf numFmtId="0" fontId="45" fillId="0" borderId="0" xfId="18" quotePrefix="1" applyFont="1" applyFill="1" applyBorder="1" applyAlignment="1">
      <alignment horizontal="left" vertical="center" wrapText="1" indent="4"/>
    </xf>
    <xf numFmtId="0" fontId="45" fillId="0" borderId="0" xfId="18" quotePrefix="1" applyFont="1" applyFill="1" applyBorder="1">
      <alignment horizontal="left" vertical="center" wrapText="1"/>
    </xf>
    <xf numFmtId="3" fontId="47" fillId="0" borderId="0" xfId="19" applyNumberFormat="1" applyFont="1" applyFill="1" applyBorder="1" applyAlignment="1">
      <alignment horizontal="right" vertical="center"/>
    </xf>
    <xf numFmtId="4" fontId="47" fillId="0" borderId="0" xfId="19" applyNumberFormat="1" applyFont="1" applyFill="1" applyBorder="1" applyAlignment="1">
      <alignment horizontal="right" vertical="center"/>
    </xf>
    <xf numFmtId="0" fontId="43" fillId="0" borderId="0" xfId="10" applyFont="1" applyFill="1"/>
    <xf numFmtId="3" fontId="45" fillId="0" borderId="0" xfId="10" quotePrefix="1" applyNumberFormat="1" applyFont="1" applyFill="1" applyBorder="1" applyAlignment="1">
      <alignment vertical="top" wrapText="1" justifyLastLine="1"/>
    </xf>
    <xf numFmtId="3" fontId="45" fillId="0" borderId="0" xfId="10" applyNumberFormat="1" applyFont="1" applyFill="1" applyBorder="1" applyAlignment="1">
      <alignment vertical="top" wrapText="1" justifyLastLine="1"/>
    </xf>
    <xf numFmtId="0" fontId="45" fillId="0" borderId="0" xfId="10" applyFont="1" applyFill="1" applyBorder="1"/>
    <xf numFmtId="0" fontId="31" fillId="0" borderId="0" xfId="10" applyFont="1" applyFill="1" applyAlignment="1">
      <alignment wrapText="1"/>
    </xf>
    <xf numFmtId="3" fontId="31" fillId="0" borderId="0" xfId="10" quotePrefix="1" applyNumberFormat="1" applyFont="1" applyFill="1" applyProtection="1">
      <protection locked="0"/>
    </xf>
    <xf numFmtId="3" fontId="43" fillId="0" borderId="10" xfId="10" applyNumberFormat="1" applyFont="1" applyFill="1" applyBorder="1" applyAlignment="1">
      <alignment horizontal="center" vertical="center" wrapText="1" justifyLastLine="1"/>
    </xf>
    <xf numFmtId="3" fontId="43" fillId="0" borderId="10" xfId="12" applyNumberFormat="1" applyFont="1" applyFill="1" applyBorder="1" applyAlignment="1">
      <alignment horizontal="center" vertical="center" wrapText="1" justifyLastLine="1"/>
    </xf>
    <xf numFmtId="3" fontId="48" fillId="0" borderId="11" xfId="10" applyNumberFormat="1" applyFont="1" applyFill="1" applyBorder="1" applyAlignment="1">
      <alignment horizontal="center" vertical="center"/>
    </xf>
    <xf numFmtId="3" fontId="34" fillId="0" borderId="0" xfId="10" applyNumberFormat="1" applyFont="1" applyFill="1" applyBorder="1" applyAlignment="1">
      <alignment horizontal="center" vertical="center" wrapText="1" justifyLastLine="1"/>
    </xf>
    <xf numFmtId="0" fontId="40" fillId="0" borderId="0" xfId="10" applyFont="1" applyFill="1" applyBorder="1" applyAlignment="1">
      <alignment vertical="top" wrapText="1" justifyLastLine="1"/>
    </xf>
    <xf numFmtId="0" fontId="35" fillId="0" borderId="0" xfId="10" applyFont="1" applyFill="1" applyBorder="1" applyAlignment="1">
      <alignment horizontal="center" vertical="center"/>
    </xf>
    <xf numFmtId="3" fontId="49" fillId="0" borderId="0" xfId="16" applyNumberFormat="1" applyFont="1" applyFill="1" applyBorder="1">
      <alignment vertical="center"/>
    </xf>
    <xf numFmtId="0" fontId="40" fillId="0" borderId="0" xfId="10" quotePrefix="1" applyFont="1" applyFill="1" applyBorder="1" applyAlignment="1">
      <alignment vertical="top" wrapText="1" justifyLastLine="1"/>
    </xf>
    <xf numFmtId="0" fontId="36" fillId="0" borderId="2" xfId="13" quotePrefix="1" applyFill="1" applyAlignment="1">
      <alignment horizontal="left" vertical="center" wrapText="1" indent="1"/>
    </xf>
    <xf numFmtId="0" fontId="36" fillId="0" borderId="2" xfId="13" quotePrefix="1" applyFill="1">
      <alignment horizontal="left" vertical="center" indent="1"/>
    </xf>
    <xf numFmtId="0" fontId="37" fillId="0" borderId="2" xfId="14" quotePrefix="1" applyFill="1">
      <alignment horizontal="center" vertical="center"/>
    </xf>
    <xf numFmtId="0" fontId="8" fillId="0" borderId="0" xfId="20" quotePrefix="1" applyNumberFormat="1" applyFill="1" applyBorder="1">
      <alignment horizontal="left" vertical="center" indent="1"/>
    </xf>
    <xf numFmtId="3" fontId="8" fillId="0" borderId="0" xfId="16" applyNumberFormat="1" applyFill="1" applyBorder="1">
      <alignment vertical="center"/>
    </xf>
    <xf numFmtId="4" fontId="8" fillId="0" borderId="0" xfId="16" applyNumberFormat="1" applyFill="1" applyBorder="1">
      <alignment vertical="center"/>
    </xf>
    <xf numFmtId="0" fontId="40" fillId="0" borderId="0" xfId="13" quotePrefix="1" applyFont="1" applyFill="1" applyBorder="1">
      <alignment horizontal="left" vertical="center" indent="1"/>
    </xf>
    <xf numFmtId="0" fontId="41" fillId="0" borderId="0" xfId="20" quotePrefix="1" applyNumberFormat="1" applyFont="1" applyFill="1" applyBorder="1">
      <alignment horizontal="left" vertical="center" indent="1"/>
    </xf>
    <xf numFmtId="3" fontId="41" fillId="0" borderId="0" xfId="16" applyNumberFormat="1" applyFont="1" applyFill="1" applyBorder="1">
      <alignment vertical="center"/>
    </xf>
    <xf numFmtId="4" fontId="41" fillId="0" borderId="0" xfId="16" applyNumberFormat="1" applyFont="1" applyFill="1" applyBorder="1">
      <alignment vertical="center"/>
    </xf>
    <xf numFmtId="0" fontId="45" fillId="0" borderId="0" xfId="10" quotePrefix="1" applyFont="1" applyFill="1" applyBorder="1" applyAlignment="1">
      <alignment vertical="top" wrapText="1" justifyLastLine="1"/>
    </xf>
    <xf numFmtId="0" fontId="45" fillId="0" borderId="0" xfId="10" applyFont="1" applyFill="1" applyBorder="1" applyAlignment="1">
      <alignment vertical="top" wrapText="1" justifyLastLine="1"/>
    </xf>
    <xf numFmtId="0" fontId="45" fillId="0" borderId="0" xfId="13" quotePrefix="1" applyFont="1" applyFill="1" applyBorder="1">
      <alignment horizontal="left" vertical="center" indent="1"/>
    </xf>
    <xf numFmtId="3" fontId="47" fillId="0" borderId="0" xfId="19" applyNumberFormat="1" applyFont="1" applyFill="1" applyBorder="1">
      <alignment horizontal="right" vertical="center"/>
    </xf>
    <xf numFmtId="4" fontId="47" fillId="0" borderId="0" xfId="19" applyNumberFormat="1" applyFont="1" applyFill="1" applyBorder="1">
      <alignment horizontal="right" vertical="center"/>
    </xf>
    <xf numFmtId="4" fontId="47" fillId="0" borderId="0" xfId="19" quotePrefix="1" applyNumberFormat="1" applyFont="1" applyFill="1" applyBorder="1">
      <alignment horizontal="right" vertical="center"/>
    </xf>
    <xf numFmtId="3" fontId="47" fillId="0" borderId="0" xfId="19" quotePrefix="1" applyNumberFormat="1" applyFont="1" applyFill="1" applyBorder="1">
      <alignment horizontal="right" vertical="center"/>
    </xf>
    <xf numFmtId="3" fontId="31" fillId="0" borderId="0" xfId="10" applyNumberFormat="1" applyFont="1" applyFill="1"/>
    <xf numFmtId="3" fontId="14" fillId="0" borderId="0" xfId="10" applyNumberFormat="1" applyFont="1" applyFill="1"/>
    <xf numFmtId="0" fontId="14" fillId="0" borderId="0" xfId="10" applyFont="1" applyFill="1"/>
    <xf numFmtId="0" fontId="14" fillId="0" borderId="0" xfId="21" applyFont="1" applyFill="1"/>
    <xf numFmtId="0" fontId="14" fillId="0" borderId="0" xfId="21" applyFont="1" applyFill="1" applyAlignment="1">
      <alignment wrapText="1"/>
    </xf>
    <xf numFmtId="4" fontId="14" fillId="0" borderId="0" xfId="21" applyNumberFormat="1" applyFont="1" applyFill="1"/>
    <xf numFmtId="3" fontId="14" fillId="0" borderId="0" xfId="21" applyNumberFormat="1" applyFont="1" applyFill="1"/>
    <xf numFmtId="4" fontId="19" fillId="0" borderId="11" xfId="23" applyNumberFormat="1" applyFont="1" applyFill="1" applyBorder="1" applyAlignment="1">
      <alignment horizontal="center" vertical="center" wrapText="1"/>
    </xf>
    <xf numFmtId="0" fontId="14" fillId="0" borderId="12" xfId="24" applyNumberFormat="1" applyFont="1" applyFill="1" applyBorder="1" applyAlignment="1">
      <alignment horizontal="center" vertical="center"/>
    </xf>
    <xf numFmtId="0" fontId="19" fillId="0" borderId="0" xfId="10" applyFont="1" applyFill="1"/>
    <xf numFmtId="3" fontId="19" fillId="0" borderId="0" xfId="10" applyNumberFormat="1" applyFont="1" applyFill="1"/>
    <xf numFmtId="0" fontId="52" fillId="0" borderId="0" xfId="25" quotePrefix="1" applyNumberFormat="1" applyFont="1" applyFill="1">
      <alignment horizontal="left" vertical="center" indent="1"/>
    </xf>
    <xf numFmtId="3" fontId="52" fillId="0" borderId="13" xfId="26" quotePrefix="1" applyNumberFormat="1" applyFont="1" applyFill="1" applyAlignment="1">
      <alignment horizontal="left" vertical="center" wrapText="1" indent="1"/>
    </xf>
    <xf numFmtId="3" fontId="52" fillId="0" borderId="13" xfId="26" quotePrefix="1" applyNumberFormat="1" applyFont="1" applyFill="1">
      <alignment horizontal="left" vertical="center" indent="1"/>
    </xf>
    <xf numFmtId="0" fontId="52" fillId="0" borderId="13" xfId="26" quotePrefix="1" applyNumberFormat="1" applyFont="1" applyFill="1" applyAlignment="1">
      <alignment horizontal="left" vertical="center" wrapText="1" indent="1"/>
    </xf>
    <xf numFmtId="3" fontId="53" fillId="0" borderId="0" xfId="10" applyNumberFormat="1" applyFont="1" applyFill="1" applyBorder="1"/>
    <xf numFmtId="0" fontId="53" fillId="0" borderId="0" xfId="10" applyFont="1" applyFill="1" applyBorder="1"/>
    <xf numFmtId="3" fontId="53" fillId="0" borderId="0" xfId="10" applyNumberFormat="1" applyFont="1" applyFill="1"/>
    <xf numFmtId="0" fontId="53" fillId="0" borderId="0" xfId="10" applyFont="1" applyFill="1"/>
    <xf numFmtId="0" fontId="54" fillId="0" borderId="0" xfId="10" applyFont="1" applyFill="1"/>
    <xf numFmtId="3" fontId="52" fillId="0" borderId="13" xfId="27" quotePrefix="1" applyNumberFormat="1" applyFont="1" applyFill="1">
      <alignment horizontal="center" vertical="top"/>
    </xf>
    <xf numFmtId="0" fontId="52" fillId="0" borderId="13" xfId="27" quotePrefix="1" applyNumberFormat="1" applyFont="1" applyFill="1">
      <alignment horizontal="center" vertical="top"/>
    </xf>
    <xf numFmtId="0" fontId="19" fillId="0" borderId="0" xfId="28" quotePrefix="1" applyFont="1" applyFill="1" applyBorder="1" applyAlignment="1">
      <alignment horizontal="left" vertical="center" indent="2"/>
    </xf>
    <xf numFmtId="0" fontId="19" fillId="0" borderId="0" xfId="28" quotePrefix="1" applyFont="1" applyFill="1" applyBorder="1">
      <alignment horizontal="left" vertical="center" indent="1"/>
    </xf>
    <xf numFmtId="3" fontId="52" fillId="0" borderId="0" xfId="29" applyNumberFormat="1" applyFont="1" applyFill="1" applyBorder="1">
      <alignment horizontal="right" vertical="center"/>
    </xf>
    <xf numFmtId="3" fontId="19" fillId="0" borderId="0" xfId="10" applyNumberFormat="1" applyFont="1" applyFill="1" applyBorder="1"/>
    <xf numFmtId="0" fontId="19" fillId="0" borderId="0" xfId="10" applyFont="1" applyFill="1" applyBorder="1"/>
    <xf numFmtId="0" fontId="19" fillId="0" borderId="0" xfId="30" quotePrefix="1" applyFont="1" applyFill="1" applyBorder="1" applyAlignment="1">
      <alignment horizontal="left" vertical="center" indent="3"/>
    </xf>
    <xf numFmtId="0" fontId="19" fillId="0" borderId="0" xfId="30" quotePrefix="1" applyFont="1" applyFill="1" applyBorder="1">
      <alignment horizontal="left" vertical="center" indent="1"/>
    </xf>
    <xf numFmtId="0" fontId="56" fillId="0" borderId="0" xfId="31" quotePrefix="1" applyFont="1" applyFill="1" applyBorder="1" applyAlignment="1">
      <alignment horizontal="left" vertical="center" indent="4"/>
    </xf>
    <xf numFmtId="0" fontId="56" fillId="0" borderId="0" xfId="31" quotePrefix="1" applyFont="1" applyFill="1" applyBorder="1">
      <alignment horizontal="left" vertical="center" indent="1"/>
    </xf>
    <xf numFmtId="3" fontId="57" fillId="0" borderId="0" xfId="29" applyNumberFormat="1" applyFont="1" applyFill="1" applyBorder="1">
      <alignment horizontal="right" vertical="center"/>
    </xf>
    <xf numFmtId="3" fontId="56" fillId="0" borderId="0" xfId="10" applyNumberFormat="1" applyFont="1" applyFill="1" applyBorder="1"/>
    <xf numFmtId="0" fontId="56" fillId="0" borderId="0" xfId="10" applyFont="1" applyFill="1" applyBorder="1"/>
    <xf numFmtId="3" fontId="56" fillId="0" borderId="0" xfId="10" applyNumberFormat="1" applyFont="1" applyFill="1"/>
    <xf numFmtId="0" fontId="56" fillId="0" borderId="0" xfId="10" applyFont="1" applyFill="1"/>
    <xf numFmtId="3" fontId="57" fillId="0" borderId="0" xfId="29" quotePrefix="1" applyNumberFormat="1" applyFont="1" applyFill="1" applyBorder="1">
      <alignment horizontal="right" vertical="center"/>
    </xf>
    <xf numFmtId="3" fontId="52" fillId="0" borderId="0" xfId="29" quotePrefix="1" applyNumberFormat="1" applyFont="1" applyFill="1" applyBorder="1">
      <alignment horizontal="right" vertical="center"/>
    </xf>
    <xf numFmtId="4" fontId="14" fillId="0" borderId="0" xfId="10" applyNumberFormat="1" applyFont="1" applyFill="1"/>
    <xf numFmtId="3" fontId="29" fillId="0" borderId="0" xfId="10" applyNumberFormat="1" applyFill="1"/>
    <xf numFmtId="0" fontId="29" fillId="0" borderId="0" xfId="10" applyFill="1"/>
    <xf numFmtId="49" fontId="36" fillId="0" borderId="0" xfId="21" applyNumberFormat="1" applyFont="1" applyFill="1"/>
    <xf numFmtId="0" fontId="36" fillId="0" borderId="0" xfId="21" applyFont="1" applyFill="1" applyAlignment="1">
      <alignment wrapText="1"/>
    </xf>
    <xf numFmtId="0" fontId="36" fillId="0" borderId="0" xfId="21" applyFont="1" applyFill="1"/>
    <xf numFmtId="3" fontId="36" fillId="0" borderId="0" xfId="21" applyNumberFormat="1" applyFont="1" applyFill="1"/>
    <xf numFmtId="3" fontId="19" fillId="0" borderId="11" xfId="23" applyNumberFormat="1" applyFont="1" applyFill="1" applyBorder="1" applyAlignment="1">
      <alignment horizontal="center" vertical="center" wrapText="1"/>
    </xf>
    <xf numFmtId="3" fontId="14" fillId="0" borderId="11" xfId="24" applyNumberFormat="1" applyFont="1" applyFill="1" applyBorder="1" applyAlignment="1">
      <alignment horizontal="center" vertical="center"/>
    </xf>
    <xf numFmtId="0" fontId="55" fillId="0" borderId="0" xfId="28" quotePrefix="1" applyFill="1" applyBorder="1">
      <alignment horizontal="left" vertical="center" indent="1"/>
    </xf>
    <xf numFmtId="0" fontId="20" fillId="0" borderId="0" xfId="30" quotePrefix="1" applyFont="1" applyFill="1" applyBorder="1">
      <alignment horizontal="left" vertical="center" indent="1"/>
    </xf>
    <xf numFmtId="3" fontId="41" fillId="0" borderId="0" xfId="29" applyNumberFormat="1" applyFont="1" applyFill="1" applyBorder="1">
      <alignment horizontal="right" vertical="center"/>
    </xf>
    <xf numFmtId="3" fontId="29" fillId="0" borderId="0" xfId="10" applyNumberFormat="1" applyFill="1" applyBorder="1"/>
    <xf numFmtId="0" fontId="41" fillId="0" borderId="0" xfId="25" quotePrefix="1" applyNumberFormat="1" applyFill="1" applyBorder="1">
      <alignment horizontal="left" vertical="center" indent="1"/>
    </xf>
    <xf numFmtId="3" fontId="8" fillId="0" borderId="0" xfId="26" quotePrefix="1" applyNumberFormat="1" applyFill="1" applyBorder="1" applyAlignment="1">
      <alignment horizontal="left" vertical="center" wrapText="1" indent="1"/>
    </xf>
    <xf numFmtId="3" fontId="8" fillId="0" borderId="0" xfId="26" quotePrefix="1" applyNumberFormat="1" applyFill="1" applyBorder="1">
      <alignment horizontal="left" vertical="center" indent="1"/>
    </xf>
    <xf numFmtId="0" fontId="8" fillId="0" borderId="0" xfId="26" quotePrefix="1" applyNumberFormat="1" applyFill="1" applyBorder="1" applyAlignment="1">
      <alignment horizontal="left" vertical="center" wrapText="1" indent="1"/>
    </xf>
    <xf numFmtId="3" fontId="55" fillId="0" borderId="0" xfId="10" applyNumberFormat="1" applyFont="1" applyFill="1" applyBorder="1"/>
    <xf numFmtId="0" fontId="55" fillId="0" borderId="0" xfId="10" applyFont="1" applyFill="1" applyBorder="1"/>
    <xf numFmtId="3" fontId="55" fillId="0" borderId="0" xfId="10" applyNumberFormat="1" applyFont="1" applyFill="1"/>
    <xf numFmtId="0" fontId="55" fillId="0" borderId="0" xfId="10" applyFont="1" applyFill="1"/>
    <xf numFmtId="0" fontId="52" fillId="0" borderId="0" xfId="25" quotePrefix="1" applyNumberFormat="1" applyFont="1" applyFill="1" applyBorder="1">
      <alignment horizontal="left" vertical="center" indent="1"/>
    </xf>
    <xf numFmtId="3" fontId="52" fillId="0" borderId="0" xfId="27" quotePrefix="1" applyNumberFormat="1" applyFont="1" applyFill="1" applyBorder="1">
      <alignment horizontal="center" vertical="top"/>
    </xf>
    <xf numFmtId="0" fontId="52" fillId="0" borderId="0" xfId="27" quotePrefix="1" applyNumberFormat="1" applyFont="1" applyFill="1" applyBorder="1">
      <alignment horizontal="center" vertical="top"/>
    </xf>
    <xf numFmtId="0" fontId="56" fillId="0" borderId="0" xfId="28" quotePrefix="1" applyFont="1" applyFill="1" applyBorder="1" applyAlignment="1">
      <alignment horizontal="left" vertical="center" indent="2"/>
    </xf>
    <xf numFmtId="0" fontId="56" fillId="0" borderId="0" xfId="28" quotePrefix="1" applyFont="1" applyFill="1" applyBorder="1">
      <alignment horizontal="left" vertical="center" indent="1"/>
    </xf>
    <xf numFmtId="49" fontId="29" fillId="0" borderId="0" xfId="10" applyNumberFormat="1" applyFill="1"/>
    <xf numFmtId="0" fontId="58" fillId="0" borderId="0" xfId="32" quotePrefix="1" applyNumberFormat="1" applyFill="1" applyBorder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top"/>
    </xf>
    <xf numFmtId="0" fontId="13" fillId="0" borderId="0" xfId="7" applyFont="1" applyAlignment="1">
      <alignment horizontal="center" vertical="center" wrapText="1"/>
    </xf>
    <xf numFmtId="165" fontId="13" fillId="0" borderId="0" xfId="7" applyNumberFormat="1" applyFont="1" applyAlignment="1">
      <alignment horizontal="center" vertical="center" wrapText="1"/>
    </xf>
    <xf numFmtId="0" fontId="15" fillId="0" borderId="0" xfId="7" applyFont="1" applyAlignment="1">
      <alignment horizontal="center" vertical="center"/>
    </xf>
    <xf numFmtId="4" fontId="13" fillId="0" borderId="0" xfId="7" applyNumberFormat="1" applyFont="1" applyAlignment="1">
      <alignment horizontal="center" vertical="center"/>
    </xf>
    <xf numFmtId="4" fontId="13" fillId="14" borderId="0" xfId="7" applyNumberFormat="1" applyFont="1" applyFill="1" applyAlignment="1">
      <alignment horizontal="center" vertical="center"/>
    </xf>
    <xf numFmtId="0" fontId="30" fillId="0" borderId="0" xfId="9" applyFont="1" applyFill="1" applyAlignment="1">
      <alignment horizontal="center" vertical="center"/>
    </xf>
    <xf numFmtId="0" fontId="29" fillId="0" borderId="0" xfId="10" applyFill="1" applyAlignment="1">
      <alignment horizontal="center" vertical="center"/>
    </xf>
    <xf numFmtId="0" fontId="13" fillId="0" borderId="0" xfId="11" applyFont="1" applyFill="1" applyAlignment="1">
      <alignment horizontal="center" vertical="center"/>
    </xf>
    <xf numFmtId="0" fontId="19" fillId="0" borderId="0" xfId="21" applyFont="1" applyFill="1" applyAlignment="1">
      <alignment horizontal="center"/>
    </xf>
    <xf numFmtId="0" fontId="50" fillId="0" borderId="11" xfId="22" applyFont="1" applyFill="1" applyBorder="1" applyAlignment="1">
      <alignment horizontal="center" vertical="center"/>
    </xf>
    <xf numFmtId="0" fontId="14" fillId="0" borderId="11" xfId="22" applyNumberFormat="1" applyFont="1" applyFill="1" applyBorder="1" applyAlignment="1">
      <alignment horizontal="center" vertical="center"/>
    </xf>
    <xf numFmtId="49" fontId="13" fillId="0" borderId="0" xfId="21" applyNumberFormat="1" applyFont="1" applyFill="1" applyAlignment="1">
      <alignment horizontal="center"/>
    </xf>
    <xf numFmtId="0" fontId="50" fillId="0" borderId="8" xfId="22" applyFont="1" applyFill="1" applyBorder="1" applyAlignment="1">
      <alignment horizontal="center" vertical="center"/>
    </xf>
    <xf numFmtId="0" fontId="14" fillId="0" borderId="8" xfId="22" applyNumberFormat="1" applyFont="1" applyFill="1" applyBorder="1" applyAlignment="1">
      <alignment horizontal="center" vertical="center"/>
    </xf>
    <xf numFmtId="0" fontId="33" fillId="0" borderId="0" xfId="9" applyFont="1" applyFill="1" applyAlignment="1">
      <alignment horizontal="center"/>
    </xf>
  </cellXfs>
  <cellStyles count="33">
    <cellStyle name="Normal" xfId="0" builtinId="0"/>
    <cellStyle name="Normal 4" xfId="8" xr:uid="{730DFE3C-09B3-42FE-B21D-51791B1009B7}"/>
    <cellStyle name="Normal 5" xfId="7" xr:uid="{9DFFE9B3-9F47-4B34-8522-A20AD8528D7E}"/>
    <cellStyle name="Normal 6" xfId="10" xr:uid="{E5344AD3-54B2-40C4-B4A9-972CA2E07FCC}"/>
    <cellStyle name="Normalno 2" xfId="23" xr:uid="{23B914E7-78DE-4AB2-9759-3530678181F6}"/>
    <cellStyle name="Normalno 5" xfId="21" xr:uid="{78923F74-1601-40F2-A238-F6C88388ABD1}"/>
    <cellStyle name="Obično_Bilanca prihoda" xfId="24" xr:uid="{A890B621-108A-4554-BE63-477C38AA5ACB}"/>
    <cellStyle name="Obično_PRIHODI 04. -07." xfId="9" xr:uid="{234B5C43-7EC4-4A27-93EC-8080951CAC0D}"/>
    <cellStyle name="Obično_PRIHODI 04. -07. 2" xfId="11" xr:uid="{967E8981-7A5E-438F-B78F-F4C9B5839E0D}"/>
    <cellStyle name="Obično_PRIHODI 04. -07. 3" xfId="22" xr:uid="{B5BA5BEB-2A4C-46D1-AA66-3DA3E5282E9A}"/>
    <cellStyle name="SAPBEXaggData" xfId="2" xr:uid="{00000000-0005-0000-0000-000001000000}"/>
    <cellStyle name="SAPBEXaggData 2" xfId="16" xr:uid="{3C8A4CAF-C5DA-4A97-9D51-6110EC87BE02}"/>
    <cellStyle name="SAPBEXaggItem 3" xfId="20" xr:uid="{1B7379D2-A69D-4941-B8AB-27B2291EB1AD}"/>
    <cellStyle name="SAPBEXchaText 3" xfId="12" xr:uid="{D185BFD2-FCCF-4E34-A409-35409462537B}"/>
    <cellStyle name="SAPBEXchaText 4" xfId="25" xr:uid="{45279FFA-FF54-48F7-9708-82002E87B291}"/>
    <cellStyle name="SAPBEXformats 2" xfId="14" xr:uid="{C177FA19-1D7C-4533-8FB3-E698B3747B57}"/>
    <cellStyle name="SAPBEXformats 3" xfId="27" xr:uid="{B9DE24E9-E392-4020-B25C-0FD7885F6BE6}"/>
    <cellStyle name="SAPBEXHLevel0" xfId="1" xr:uid="{00000000-0005-0000-0000-000002000000}"/>
    <cellStyle name="SAPBEXHLevel0 3" xfId="15" xr:uid="{33BEA143-F0B5-42E7-AE3E-6276FCB53918}"/>
    <cellStyle name="SAPBEXHLevel0 4" xfId="28" xr:uid="{2B2C4635-09FC-48D1-B2B3-265240F1C18F}"/>
    <cellStyle name="SAPBEXHLevel1" xfId="4" xr:uid="{00000000-0005-0000-0000-000003000000}"/>
    <cellStyle name="SAPBEXHLevel1 3" xfId="17" xr:uid="{FE861ECC-EF78-4500-A931-535315902973}"/>
    <cellStyle name="SAPBEXHLevel1 4" xfId="30" xr:uid="{33BD9893-290F-4236-92CB-CB11E3CDFAA1}"/>
    <cellStyle name="SAPBEXHLevel2" xfId="5" xr:uid="{00000000-0005-0000-0000-000004000000}"/>
    <cellStyle name="SAPBEXHLevel2 3" xfId="18" xr:uid="{7398A9B5-4065-4E60-8ACA-3CC880967B12}"/>
    <cellStyle name="SAPBEXHLevel2 4" xfId="31" xr:uid="{3A1ACB33-C2C0-4AE8-847D-C2E4674D3C7B}"/>
    <cellStyle name="SAPBEXHLevel3" xfId="6" xr:uid="{00000000-0005-0000-0000-000005000000}"/>
    <cellStyle name="SAPBEXstdData" xfId="3" xr:uid="{00000000-0005-0000-0000-000006000000}"/>
    <cellStyle name="SAPBEXstdData 2" xfId="19" xr:uid="{A058C3E5-E403-4D98-918F-53DE6767C23D}"/>
    <cellStyle name="SAPBEXstdData 3" xfId="29" xr:uid="{F81B722C-CE6B-4843-915F-1FD4B9D6C912}"/>
    <cellStyle name="SAPBEXstdItem 3" xfId="13" xr:uid="{6532B499-C017-4B3F-8AC1-2595900565F3}"/>
    <cellStyle name="SAPBEXstdItem 4" xfId="26" xr:uid="{AEAB383C-9C43-479A-8914-4161AF19B3BE}"/>
    <cellStyle name="SAPBEXundefined 2" xfId="32" xr:uid="{6494A88B-8753-4BCD-B005-89AFA625C9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7</xdr:row>
      <xdr:rowOff>0</xdr:rowOff>
    </xdr:from>
    <xdr:to>
      <xdr:col>8</xdr:col>
      <xdr:colOff>962025</xdr:colOff>
      <xdr:row>25</xdr:row>
      <xdr:rowOff>152400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BCECE0F0-4FAB-4704-B9CD-5BE6BF668B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533525"/>
          <a:ext cx="3333750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0</xdr:colOff>
      <xdr:row>0</xdr:row>
      <xdr:rowOff>0</xdr:rowOff>
    </xdr:from>
    <xdr:to>
      <xdr:col>4</xdr:col>
      <xdr:colOff>0</xdr:colOff>
      <xdr:row>0</xdr:row>
      <xdr:rowOff>247650</xdr:rowOff>
    </xdr:to>
    <xdr:pic macro="DesignIconClicked">
      <xdr:nvPicPr>
        <xdr:cNvPr id="3" name="BExF3B2VMG92CNTD5CBKZAMBGBEQ" descr="infofield_prev" hidden="1">
          <a:extLst>
            <a:ext uri="{FF2B5EF4-FFF2-40B4-BE49-F238E27FC236}">
              <a16:creationId xmlns:a16="http://schemas.microsoft.com/office/drawing/2014/main" id="{1A75DAEF-564F-49E2-A4FF-8E0E549DF16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5</xdr:row>
      <xdr:rowOff>0</xdr:rowOff>
    </xdr:from>
    <xdr:to>
      <xdr:col>12</xdr:col>
      <xdr:colOff>1085850</xdr:colOff>
      <xdr:row>48</xdr:row>
      <xdr:rowOff>152400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657367B2-2F8B-430A-9773-E118A4EEEC7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047750"/>
          <a:ext cx="3067050" cy="662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0</xdr:colOff>
      <xdr:row>0</xdr:row>
      <xdr:rowOff>0</xdr:rowOff>
    </xdr:from>
    <xdr:to>
      <xdr:col>4</xdr:col>
      <xdr:colOff>0</xdr:colOff>
      <xdr:row>0</xdr:row>
      <xdr:rowOff>247650</xdr:rowOff>
    </xdr:to>
    <xdr:pic macro="DesignIconClicked">
      <xdr:nvPicPr>
        <xdr:cNvPr id="3" name="BExF3B2VMG92CNTD5CBKZAMBGBEQ" descr="infofield_prev" hidden="1">
          <a:extLst>
            <a:ext uri="{FF2B5EF4-FFF2-40B4-BE49-F238E27FC236}">
              <a16:creationId xmlns:a16="http://schemas.microsoft.com/office/drawing/2014/main" id="{485532DB-1B61-464F-B599-741559CC08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1085850</xdr:colOff>
      <xdr:row>23</xdr:row>
      <xdr:rowOff>180975</xdr:rowOff>
    </xdr:to>
    <xdr:pic macro="[3]!DesignIconClicked">
      <xdr:nvPicPr>
        <xdr:cNvPr id="2" name="BExOAJSWYCGHZ6RBCU1DYOFJ68MO" descr="analysis_prev" hidden="1">
          <a:extLst>
            <a:ext uri="{FF2B5EF4-FFF2-40B4-BE49-F238E27FC236}">
              <a16:creationId xmlns:a16="http://schemas.microsoft.com/office/drawing/2014/main" id="{2AC78EA5-E4BF-422B-8D8C-AFBBC83329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"/>
          <a:ext cx="8905875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981075</xdr:colOff>
      <xdr:row>9</xdr:row>
      <xdr:rowOff>180975</xdr:rowOff>
    </xdr:to>
    <xdr:pic macro="[3]!DesignIconClicked">
      <xdr:nvPicPr>
        <xdr:cNvPr id="2" name="BExOAJSWYCGHZ6RBCU1DYOFJ68MO" descr="analysis_prev" hidden="1">
          <a:extLst>
            <a:ext uri="{FF2B5EF4-FFF2-40B4-BE49-F238E27FC236}">
              <a16:creationId xmlns:a16="http://schemas.microsoft.com/office/drawing/2014/main" id="{17490852-BE28-4D33-88CA-1C0C49540A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90106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0</xdr:row>
      <xdr:rowOff>0</xdr:rowOff>
    </xdr:from>
    <xdr:to>
      <xdr:col>4</xdr:col>
      <xdr:colOff>0</xdr:colOff>
      <xdr:row>1</xdr:row>
      <xdr:rowOff>47625</xdr:rowOff>
    </xdr:to>
    <xdr:pic macro="DesignIconClicked">
      <xdr:nvPicPr>
        <xdr:cNvPr id="2" name="BExF3B2VMG92CNTD5CBKZAMBGBEQ" descr="infofield_prev" hidden="1">
          <a:extLst>
            <a:ext uri="{FF2B5EF4-FFF2-40B4-BE49-F238E27FC236}">
              <a16:creationId xmlns:a16="http://schemas.microsoft.com/office/drawing/2014/main" id="{A9D4C9F5-069E-4AF9-9AA5-89D2D3DE595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pic macro="DesignIconClicked">
      <xdr:nvPicPr>
        <xdr:cNvPr id="3" name="BEx5CA4FVL7DQ17MNUR2TECUR531" descr="analysis_prev" hidden="1">
          <a:extLst>
            <a:ext uri="{FF2B5EF4-FFF2-40B4-BE49-F238E27FC236}">
              <a16:creationId xmlns:a16="http://schemas.microsoft.com/office/drawing/2014/main" id="{222CFAEF-8316-4B1E-8D37-AD2012EC474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6667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zmjene%20i%20dopune%20financijskog%20plana%202023%20listopad%20Razdjel%20048%20izvje&#353;&#263;a%20za%20objavu%20u%202%20filea/Izmjene%20i%20dopune%20financijskog%20plana%20listopad%202023%20Op&#263;i%20dio%20Razdjel%2004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zmjene%20i%20dopune%20financijskog%20plana%202023%20listopad%20Razdjel%20048%20izvje&#353;&#263;a%20za%20objavu%20u%202%20filea/RONN02PR%20Plan%20prihoda%20za%20NN-rebalans%20II.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Opći dio - sažetak"/>
      <sheetName val="Prihodi"/>
      <sheetName val="Rashodi"/>
      <sheetName val="Rashodi prema izvorima"/>
      <sheetName val="Rashodi prema funkciji"/>
      <sheetName val="Račun financiranja"/>
      <sheetName val="BW upit"/>
      <sheetName val="Tekst varij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Plan 
2023.</v>
          </cell>
          <cell r="D2" t="str">
            <v>Povećanje/smanjenje</v>
          </cell>
          <cell r="E2" t="str">
            <v>Novi plan 
2023.</v>
          </cell>
        </row>
        <row r="7">
          <cell r="C7">
            <v>123861981</v>
          </cell>
          <cell r="E7">
            <v>129490087</v>
          </cell>
        </row>
        <row r="8">
          <cell r="C8">
            <v>27884613</v>
          </cell>
          <cell r="E8">
            <v>20149540</v>
          </cell>
        </row>
        <row r="9">
          <cell r="C9">
            <v>151746594</v>
          </cell>
          <cell r="E9">
            <v>149639627</v>
          </cell>
        </row>
        <row r="13">
          <cell r="C13">
            <v>13388643</v>
          </cell>
          <cell r="E13">
            <v>13401763</v>
          </cell>
        </row>
        <row r="14">
          <cell r="C14">
            <v>-2850685</v>
          </cell>
          <cell r="E14">
            <v>-9112575</v>
          </cell>
        </row>
        <row r="15">
          <cell r="C15">
            <v>10537958</v>
          </cell>
          <cell r="E15">
            <v>4289188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Sheet1"/>
      <sheetName val="List1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A2" t="str">
            <v>DRRH/6</v>
          </cell>
          <cell r="B2" t="str">
            <v>Prihodi poslovanja</v>
          </cell>
          <cell r="C2" t="str">
            <v>DRRH/#</v>
          </cell>
          <cell r="D2" t="str">
            <v/>
          </cell>
        </row>
        <row r="3">
          <cell r="A3" t="str">
            <v>DRRH/6</v>
          </cell>
          <cell r="B3" t="str">
            <v>Prihodi poslovanja</v>
          </cell>
          <cell r="C3" t="str">
            <v>DRRH/61</v>
          </cell>
          <cell r="D3" t="str">
            <v>Prihodi od poreza</v>
          </cell>
        </row>
        <row r="4">
          <cell r="A4" t="str">
            <v>DRRH/6</v>
          </cell>
          <cell r="B4" t="str">
            <v>Prihodi poslovanja</v>
          </cell>
          <cell r="C4" t="str">
            <v>DRRH/62</v>
          </cell>
          <cell r="D4" t="str">
            <v>Doprinosi</v>
          </cell>
        </row>
        <row r="5">
          <cell r="A5" t="str">
            <v>DRRH/6</v>
          </cell>
          <cell r="B5" t="str">
            <v>Prihodi poslovanja</v>
          </cell>
          <cell r="C5" t="str">
            <v>DRRH/63</v>
          </cell>
          <cell r="D5" t="str">
            <v>Pomoći iz inozemstva (darovnice) i od subjekata unutar općeg proračuna</v>
          </cell>
        </row>
        <row r="6">
          <cell r="A6" t="str">
            <v>DRRH/6</v>
          </cell>
          <cell r="B6" t="str">
            <v>Prihodi poslovanja</v>
          </cell>
          <cell r="C6" t="str">
            <v>DRRH/64</v>
          </cell>
          <cell r="D6" t="str">
            <v>Prihodi od imovine</v>
          </cell>
        </row>
        <row r="7">
          <cell r="A7" t="str">
            <v>DRRH/6</v>
          </cell>
          <cell r="B7" t="str">
            <v>Prihodi poslovanja</v>
          </cell>
          <cell r="C7" t="str">
            <v>DRRH/65</v>
          </cell>
          <cell r="D7" t="str">
            <v>Prihodi od upravnih i administrativnih pristojbi, pristojbi po posebnim propisima i naknada</v>
          </cell>
        </row>
        <row r="8">
          <cell r="A8" t="str">
            <v>DRRH/6</v>
          </cell>
          <cell r="B8" t="str">
            <v>Prihodi poslovanja</v>
          </cell>
          <cell r="C8" t="str">
            <v>DRRH/66</v>
          </cell>
          <cell r="D8" t="str">
            <v>Prihodi od prodaje proizvoda i robe te pruženih usluga i prihodi od donacija</v>
          </cell>
        </row>
        <row r="9">
          <cell r="A9" t="str">
            <v>DRRH/6</v>
          </cell>
          <cell r="B9" t="str">
            <v>Prihodi poslovanja</v>
          </cell>
          <cell r="C9" t="str">
            <v>DRRH/67</v>
          </cell>
          <cell r="D9" t="str">
            <v>Prihodi iz proračuna</v>
          </cell>
        </row>
        <row r="10">
          <cell r="A10" t="str">
            <v>DRRH/6</v>
          </cell>
          <cell r="B10" t="str">
            <v>Prihodi poslovanja</v>
          </cell>
          <cell r="C10" t="str">
            <v>DRRH/68</v>
          </cell>
          <cell r="D10" t="str">
            <v>Kazne, upravne mjere i ostali prihodi</v>
          </cell>
        </row>
        <row r="11">
          <cell r="A11" t="str">
            <v>DRRH/6</v>
          </cell>
          <cell r="B11" t="str">
            <v>Prihodi poslovanja</v>
          </cell>
          <cell r="C11" t="str">
            <v>DRRH/69</v>
          </cell>
          <cell r="D11" t="str">
            <v>Raspored prihoda i prijelazni računi</v>
          </cell>
        </row>
        <row r="12">
          <cell r="A12" t="str">
            <v>DRRH/7</v>
          </cell>
          <cell r="B12" t="str">
            <v>Prihodi od prodaje nefinancijske imovine</v>
          </cell>
          <cell r="C12" t="str">
            <v>DRRH/#</v>
          </cell>
          <cell r="D12" t="str">
            <v/>
          </cell>
        </row>
        <row r="13">
          <cell r="A13" t="str">
            <v>DRRH/7</v>
          </cell>
          <cell r="B13" t="str">
            <v>Prihodi od prodaje nefinancijske imovine</v>
          </cell>
          <cell r="C13" t="str">
            <v>DRRH/71</v>
          </cell>
          <cell r="D13" t="str">
            <v>Prihodi od prodaje neproizvedene dugotrajne imovine</v>
          </cell>
        </row>
        <row r="14">
          <cell r="A14" t="str">
            <v>DRRH/7</v>
          </cell>
          <cell r="B14" t="str">
            <v>Prihodi od prodaje nefinancijske imovine</v>
          </cell>
          <cell r="C14" t="str">
            <v>DRRH/72</v>
          </cell>
          <cell r="D14" t="str">
            <v>Prihodi od prodaje proizvedene dugotrajne imovine</v>
          </cell>
        </row>
        <row r="15">
          <cell r="A15" t="str">
            <v>DRRH/7</v>
          </cell>
          <cell r="B15" t="str">
            <v>Prihodi od prodaje nefinancijske imovine</v>
          </cell>
          <cell r="C15" t="str">
            <v>DRRH/73</v>
          </cell>
          <cell r="D15" t="str">
            <v>Prihodi od prodaje plemenitih metala i ostalih pohranjenih vrijednosti</v>
          </cell>
        </row>
        <row r="16">
          <cell r="A16" t="str">
            <v>DRRH/7</v>
          </cell>
          <cell r="B16" t="str">
            <v>Prihodi od prodaje nefinancijske imovine</v>
          </cell>
          <cell r="C16" t="str">
            <v>DRRH/74</v>
          </cell>
          <cell r="D16" t="str">
            <v>Prihodi od prodaje proizvedene kratkotrajne imovine</v>
          </cell>
        </row>
        <row r="17">
          <cell r="A17" t="str">
            <v>DRRH/7</v>
          </cell>
          <cell r="B17" t="str">
            <v>Prihodi od prodaje nefinancijske imovine</v>
          </cell>
          <cell r="C17" t="str">
            <v>DRRH/79</v>
          </cell>
          <cell r="D17" t="str">
            <v>Raspored prihoda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584"/>
  <sheetViews>
    <sheetView workbookViewId="0">
      <selection activeCell="J20" sqref="J20"/>
    </sheetView>
  </sheetViews>
  <sheetFormatPr defaultColWidth="23.42578125" defaultRowHeight="12.75"/>
  <cols>
    <col min="1" max="1" width="15" style="5" customWidth="1"/>
    <col min="2" max="2" width="85.85546875" style="3" customWidth="1"/>
    <col min="3" max="3" width="16.28515625" style="3" customWidth="1"/>
    <col min="4" max="4" width="16.5703125" style="3" customWidth="1"/>
    <col min="5" max="5" width="16.5703125" style="6" customWidth="1"/>
    <col min="6" max="6" width="7.28515625" style="3" customWidth="1"/>
    <col min="7" max="7" width="10.140625" style="3" customWidth="1"/>
    <col min="8" max="8" width="10.42578125" style="3" customWidth="1"/>
    <col min="9" max="9" width="9.42578125" style="3" customWidth="1"/>
    <col min="10" max="10" width="11.7109375" style="3" customWidth="1"/>
    <col min="11" max="16384" width="23.42578125" style="3"/>
  </cols>
  <sheetData>
    <row r="1" spans="1:8" ht="53.25" customHeight="1">
      <c r="A1" s="239" t="s">
        <v>215</v>
      </c>
      <c r="B1" s="239"/>
      <c r="C1" s="239"/>
      <c r="D1" s="239"/>
      <c r="E1" s="239"/>
      <c r="F1" s="1"/>
      <c r="G1" s="1"/>
      <c r="H1" s="2"/>
    </row>
    <row r="2" spans="1:8" ht="15.75" customHeight="1">
      <c r="A2" s="240"/>
      <c r="B2" s="240"/>
      <c r="C2" s="240"/>
      <c r="D2" s="240"/>
      <c r="E2" s="240"/>
      <c r="F2" s="4"/>
      <c r="G2" s="4"/>
    </row>
    <row r="3" spans="1:8" ht="4.5" customHeight="1"/>
    <row r="4" spans="1:8" ht="51" customHeight="1">
      <c r="A4" s="7" t="s">
        <v>214</v>
      </c>
      <c r="B4" s="8" t="s">
        <v>0</v>
      </c>
      <c r="C4" s="9" t="s">
        <v>1</v>
      </c>
      <c r="D4" s="9" t="s">
        <v>2</v>
      </c>
      <c r="E4" s="9" t="s">
        <v>3</v>
      </c>
    </row>
    <row r="5" spans="1:8" ht="31.5" customHeight="1">
      <c r="A5" s="10" t="s">
        <v>4</v>
      </c>
      <c r="B5" s="11" t="s">
        <v>5</v>
      </c>
      <c r="C5" s="12">
        <v>133604595</v>
      </c>
      <c r="D5" s="12">
        <v>151746594</v>
      </c>
      <c r="E5" s="12">
        <v>149639627</v>
      </c>
    </row>
    <row r="6" spans="1:8" ht="33" customHeight="1">
      <c r="A6" s="13" t="s">
        <v>6</v>
      </c>
      <c r="B6" s="14" t="s">
        <v>7</v>
      </c>
      <c r="C6" s="15">
        <v>133604595</v>
      </c>
      <c r="D6" s="15">
        <v>151746594</v>
      </c>
      <c r="E6" s="15">
        <v>149639627</v>
      </c>
    </row>
    <row r="7" spans="1:8" s="19" customFormat="1" ht="27" customHeight="1">
      <c r="A7" s="16" t="s">
        <v>8</v>
      </c>
      <c r="B7" s="17" t="s">
        <v>9</v>
      </c>
      <c r="C7" s="18">
        <v>63376942</v>
      </c>
      <c r="D7" s="18">
        <v>73128545</v>
      </c>
      <c r="E7" s="18">
        <v>68190110</v>
      </c>
    </row>
    <row r="8" spans="1:8" ht="27" customHeight="1">
      <c r="A8" s="20" t="s">
        <v>10</v>
      </c>
      <c r="B8" s="21" t="s">
        <v>11</v>
      </c>
      <c r="C8" s="22">
        <v>18100000</v>
      </c>
      <c r="D8" s="22">
        <v>18100000</v>
      </c>
      <c r="E8" s="22">
        <v>20200000</v>
      </c>
      <c r="G8" s="23"/>
    </row>
    <row r="9" spans="1:8" ht="15" customHeight="1">
      <c r="A9" s="24">
        <v>11</v>
      </c>
      <c r="B9" s="25" t="s">
        <v>12</v>
      </c>
      <c r="C9" s="26">
        <v>18100000</v>
      </c>
      <c r="D9" s="26">
        <v>18100000</v>
      </c>
      <c r="E9" s="26">
        <v>20200000</v>
      </c>
      <c r="G9" s="23"/>
    </row>
    <row r="10" spans="1:8" ht="15" customHeight="1">
      <c r="A10" s="27">
        <v>32</v>
      </c>
      <c r="B10" s="28" t="s">
        <v>13</v>
      </c>
      <c r="C10" s="29">
        <v>18100000</v>
      </c>
      <c r="D10" s="29">
        <v>18100000</v>
      </c>
      <c r="E10" s="29">
        <v>20200000</v>
      </c>
      <c r="G10" s="23"/>
    </row>
    <row r="11" spans="1:8" ht="15" customHeight="1">
      <c r="A11" s="30" t="s">
        <v>14</v>
      </c>
      <c r="B11" s="31" t="s">
        <v>15</v>
      </c>
      <c r="C11" s="32">
        <v>18100000</v>
      </c>
      <c r="D11" s="32">
        <v>18100000</v>
      </c>
      <c r="E11" s="32">
        <v>20200000</v>
      </c>
      <c r="G11" s="23"/>
    </row>
    <row r="12" spans="1:8" ht="27" customHeight="1">
      <c r="A12" s="20" t="s">
        <v>19</v>
      </c>
      <c r="B12" s="21" t="s">
        <v>20</v>
      </c>
      <c r="C12" s="22">
        <v>238901</v>
      </c>
      <c r="D12" s="22">
        <v>238901</v>
      </c>
      <c r="E12" s="22">
        <v>295714</v>
      </c>
      <c r="G12" s="23"/>
    </row>
    <row r="13" spans="1:8" ht="15" customHeight="1">
      <c r="A13" s="24">
        <v>41</v>
      </c>
      <c r="B13" s="25" t="s">
        <v>21</v>
      </c>
      <c r="C13" s="26">
        <v>238901</v>
      </c>
      <c r="D13" s="26">
        <v>238901</v>
      </c>
      <c r="E13" s="26">
        <v>295714</v>
      </c>
      <c r="G13" s="23"/>
    </row>
    <row r="14" spans="1:8" ht="15" customHeight="1">
      <c r="A14" s="27">
        <v>38</v>
      </c>
      <c r="B14" s="28" t="s">
        <v>22</v>
      </c>
      <c r="C14" s="29">
        <v>238901</v>
      </c>
      <c r="D14" s="29">
        <v>238901</v>
      </c>
      <c r="E14" s="29">
        <v>295714</v>
      </c>
      <c r="G14" s="23"/>
    </row>
    <row r="15" spans="1:8" ht="15" customHeight="1">
      <c r="A15" s="30" t="s">
        <v>23</v>
      </c>
      <c r="B15" s="31" t="s">
        <v>24</v>
      </c>
      <c r="C15" s="32">
        <v>238901</v>
      </c>
      <c r="D15" s="32">
        <v>238901</v>
      </c>
      <c r="E15" s="32">
        <v>295714</v>
      </c>
      <c r="G15" s="23"/>
    </row>
    <row r="16" spans="1:8" ht="27" customHeight="1">
      <c r="A16" s="20" t="s">
        <v>25</v>
      </c>
      <c r="B16" s="21" t="s">
        <v>26</v>
      </c>
      <c r="C16" s="22">
        <v>22563</v>
      </c>
      <c r="D16" s="22">
        <v>22563</v>
      </c>
      <c r="E16" s="22">
        <v>22563</v>
      </c>
      <c r="G16" s="23"/>
    </row>
    <row r="17" spans="1:7" ht="15" customHeight="1">
      <c r="A17" s="24">
        <v>11</v>
      </c>
      <c r="B17" s="25" t="s">
        <v>12</v>
      </c>
      <c r="C17" s="26">
        <v>19245</v>
      </c>
      <c r="D17" s="26">
        <v>19245</v>
      </c>
      <c r="E17" s="26">
        <v>19245</v>
      </c>
      <c r="G17" s="23"/>
    </row>
    <row r="18" spans="1:7" ht="15" customHeight="1">
      <c r="A18" s="27">
        <v>32</v>
      </c>
      <c r="B18" s="28" t="s">
        <v>13</v>
      </c>
      <c r="C18" s="29">
        <v>19245</v>
      </c>
      <c r="D18" s="29">
        <v>19245</v>
      </c>
      <c r="E18" s="29">
        <v>19245</v>
      </c>
      <c r="G18" s="23"/>
    </row>
    <row r="19" spans="1:7" ht="15" customHeight="1">
      <c r="A19" s="30" t="s">
        <v>27</v>
      </c>
      <c r="B19" s="31" t="s">
        <v>28</v>
      </c>
      <c r="C19" s="32">
        <v>17785</v>
      </c>
      <c r="D19" s="32">
        <v>17785</v>
      </c>
      <c r="E19" s="32">
        <v>17785</v>
      </c>
      <c r="G19" s="23"/>
    </row>
    <row r="20" spans="1:7" ht="15" customHeight="1">
      <c r="A20" s="30" t="s">
        <v>29</v>
      </c>
      <c r="B20" s="31" t="s">
        <v>30</v>
      </c>
      <c r="C20" s="32">
        <v>133</v>
      </c>
      <c r="D20" s="32">
        <v>133</v>
      </c>
      <c r="E20" s="32">
        <v>133</v>
      </c>
      <c r="G20" s="23"/>
    </row>
    <row r="21" spans="1:7" ht="15" customHeight="1">
      <c r="A21" s="30" t="s">
        <v>31</v>
      </c>
      <c r="B21" s="31" t="s">
        <v>32</v>
      </c>
      <c r="C21" s="32">
        <v>1327</v>
      </c>
      <c r="D21" s="32">
        <v>1327</v>
      </c>
      <c r="E21" s="32">
        <v>1327</v>
      </c>
      <c r="G21" s="23"/>
    </row>
    <row r="22" spans="1:7" ht="15" customHeight="1">
      <c r="A22" s="24">
        <v>51</v>
      </c>
      <c r="B22" s="25" t="s">
        <v>33</v>
      </c>
      <c r="C22" s="26">
        <v>3318</v>
      </c>
      <c r="D22" s="26">
        <v>3318</v>
      </c>
      <c r="E22" s="26">
        <v>3318</v>
      </c>
      <c r="G22" s="23"/>
    </row>
    <row r="23" spans="1:7" ht="15" customHeight="1">
      <c r="A23" s="27">
        <v>32</v>
      </c>
      <c r="B23" s="28" t="s">
        <v>13</v>
      </c>
      <c r="C23" s="29">
        <v>3318</v>
      </c>
      <c r="D23" s="29">
        <v>3318</v>
      </c>
      <c r="E23" s="29">
        <v>3318</v>
      </c>
      <c r="G23" s="23"/>
    </row>
    <row r="24" spans="1:7" ht="15" customHeight="1">
      <c r="A24" s="30" t="s">
        <v>27</v>
      </c>
      <c r="B24" s="31" t="s">
        <v>28</v>
      </c>
      <c r="C24" s="32">
        <v>3318</v>
      </c>
      <c r="D24" s="32">
        <v>3318</v>
      </c>
      <c r="E24" s="32">
        <v>3318</v>
      </c>
      <c r="G24" s="23"/>
    </row>
    <row r="25" spans="1:7" ht="27" customHeight="1">
      <c r="A25" s="20" t="s">
        <v>34</v>
      </c>
      <c r="B25" s="21" t="s">
        <v>35</v>
      </c>
      <c r="C25" s="22">
        <v>153295</v>
      </c>
      <c r="D25" s="22">
        <v>631356</v>
      </c>
      <c r="E25" s="22">
        <v>584430</v>
      </c>
      <c r="G25" s="23"/>
    </row>
    <row r="26" spans="1:7" ht="15" customHeight="1">
      <c r="A26" s="24">
        <v>12</v>
      </c>
      <c r="B26" s="25" t="s">
        <v>36</v>
      </c>
      <c r="C26" s="26">
        <v>0</v>
      </c>
      <c r="D26" s="26">
        <v>51110</v>
      </c>
      <c r="E26" s="26">
        <v>50461</v>
      </c>
      <c r="G26" s="23"/>
    </row>
    <row r="27" spans="1:7" ht="15" customHeight="1">
      <c r="A27" s="27">
        <v>42</v>
      </c>
      <c r="B27" s="33" t="s">
        <v>37</v>
      </c>
      <c r="C27" s="29">
        <v>0</v>
      </c>
      <c r="D27" s="29">
        <v>51110</v>
      </c>
      <c r="E27" s="29">
        <v>25901</v>
      </c>
      <c r="G27" s="23"/>
    </row>
    <row r="28" spans="1:7" ht="15" customHeight="1">
      <c r="A28" s="30" t="s">
        <v>38</v>
      </c>
      <c r="B28" s="31" t="s">
        <v>39</v>
      </c>
      <c r="C28" s="32"/>
      <c r="D28" s="32">
        <v>26550</v>
      </c>
      <c r="E28" s="32">
        <v>25901</v>
      </c>
      <c r="G28" s="23"/>
    </row>
    <row r="29" spans="1:7" ht="15" customHeight="1">
      <c r="A29" s="30" t="s">
        <v>40</v>
      </c>
      <c r="B29" s="31" t="s">
        <v>41</v>
      </c>
      <c r="C29" s="32"/>
      <c r="D29" s="32">
        <v>24560</v>
      </c>
      <c r="E29" s="32"/>
      <c r="G29" s="23"/>
    </row>
    <row r="30" spans="1:7" ht="15" customHeight="1">
      <c r="A30" s="27">
        <v>45</v>
      </c>
      <c r="B30" s="33" t="s">
        <v>42</v>
      </c>
      <c r="C30" s="29"/>
      <c r="D30" s="29"/>
      <c r="E30" s="29">
        <v>24560</v>
      </c>
      <c r="G30" s="23"/>
    </row>
    <row r="31" spans="1:7" ht="15" customHeight="1">
      <c r="A31" s="30">
        <v>4541</v>
      </c>
      <c r="B31" s="31" t="s">
        <v>43</v>
      </c>
      <c r="C31" s="32"/>
      <c r="D31" s="32"/>
      <c r="E31" s="32">
        <v>24560</v>
      </c>
      <c r="G31" s="23"/>
    </row>
    <row r="32" spans="1:7" ht="15" customHeight="1">
      <c r="A32" s="24">
        <v>575</v>
      </c>
      <c r="B32" s="25" t="s">
        <v>44</v>
      </c>
      <c r="C32" s="26">
        <v>153295</v>
      </c>
      <c r="D32" s="26">
        <v>580246</v>
      </c>
      <c r="E32" s="26">
        <v>533969</v>
      </c>
      <c r="G32" s="23"/>
    </row>
    <row r="33" spans="1:7" ht="15" customHeight="1">
      <c r="A33" s="27">
        <v>32</v>
      </c>
      <c r="B33" s="28" t="s">
        <v>13</v>
      </c>
      <c r="C33" s="29">
        <v>153295</v>
      </c>
      <c r="D33" s="29">
        <v>153295</v>
      </c>
      <c r="E33" s="29">
        <v>87216</v>
      </c>
      <c r="G33" s="23"/>
    </row>
    <row r="34" spans="1:7" ht="15" customHeight="1">
      <c r="A34" s="30" t="s">
        <v>27</v>
      </c>
      <c r="B34" s="31" t="s">
        <v>28</v>
      </c>
      <c r="C34" s="32">
        <v>146659</v>
      </c>
      <c r="D34" s="32">
        <v>146659</v>
      </c>
      <c r="E34" s="32">
        <v>80580</v>
      </c>
      <c r="G34" s="23"/>
    </row>
    <row r="35" spans="1:7" ht="15" customHeight="1">
      <c r="A35" s="30" t="s">
        <v>29</v>
      </c>
      <c r="B35" s="31" t="s">
        <v>30</v>
      </c>
      <c r="C35" s="32">
        <v>6636</v>
      </c>
      <c r="D35" s="32">
        <v>6636</v>
      </c>
      <c r="E35" s="32">
        <v>6636</v>
      </c>
      <c r="G35" s="23"/>
    </row>
    <row r="36" spans="1:7" ht="15" customHeight="1">
      <c r="A36" s="27">
        <v>42</v>
      </c>
      <c r="B36" s="33" t="s">
        <v>37</v>
      </c>
      <c r="C36" s="29">
        <v>0</v>
      </c>
      <c r="D36" s="29">
        <v>426951</v>
      </c>
      <c r="E36" s="29">
        <v>233105</v>
      </c>
      <c r="G36" s="23"/>
    </row>
    <row r="37" spans="1:7" ht="15" customHeight="1">
      <c r="A37" s="30" t="s">
        <v>38</v>
      </c>
      <c r="B37" s="31" t="s">
        <v>39</v>
      </c>
      <c r="C37" s="32"/>
      <c r="D37" s="32">
        <v>233105</v>
      </c>
      <c r="E37" s="32">
        <v>233105</v>
      </c>
      <c r="G37" s="23"/>
    </row>
    <row r="38" spans="1:7" ht="15" customHeight="1">
      <c r="A38" s="30" t="s">
        <v>40</v>
      </c>
      <c r="B38" s="31" t="s">
        <v>41</v>
      </c>
      <c r="C38" s="32"/>
      <c r="D38" s="32">
        <v>193846</v>
      </c>
      <c r="E38" s="32"/>
      <c r="G38" s="23"/>
    </row>
    <row r="39" spans="1:7" ht="15" customHeight="1">
      <c r="A39" s="27">
        <v>45</v>
      </c>
      <c r="B39" s="33" t="s">
        <v>42</v>
      </c>
      <c r="C39" s="29"/>
      <c r="D39" s="29"/>
      <c r="E39" s="29">
        <v>213648</v>
      </c>
      <c r="G39" s="23"/>
    </row>
    <row r="40" spans="1:7" ht="15" customHeight="1">
      <c r="A40" s="30">
        <v>4541</v>
      </c>
      <c r="B40" s="34" t="s">
        <v>43</v>
      </c>
      <c r="C40" s="32"/>
      <c r="D40" s="32"/>
      <c r="E40" s="32">
        <v>213648</v>
      </c>
      <c r="G40" s="23"/>
    </row>
    <row r="41" spans="1:7" ht="27" customHeight="1">
      <c r="A41" s="20" t="s">
        <v>50</v>
      </c>
      <c r="B41" s="21" t="s">
        <v>51</v>
      </c>
      <c r="C41" s="22">
        <v>22221647</v>
      </c>
      <c r="D41" s="22">
        <v>22221647</v>
      </c>
      <c r="E41" s="22">
        <v>22429639</v>
      </c>
      <c r="F41" s="35"/>
      <c r="G41" s="23"/>
    </row>
    <row r="42" spans="1:7" ht="15" customHeight="1">
      <c r="A42" s="24" t="s">
        <v>52</v>
      </c>
      <c r="B42" s="25" t="s">
        <v>12</v>
      </c>
      <c r="C42" s="26">
        <v>22173867</v>
      </c>
      <c r="D42" s="26">
        <v>22173867</v>
      </c>
      <c r="E42" s="26">
        <v>22350698</v>
      </c>
      <c r="F42" s="35"/>
      <c r="G42" s="23"/>
    </row>
    <row r="43" spans="1:7" ht="15" customHeight="1">
      <c r="A43" s="27">
        <v>31</v>
      </c>
      <c r="B43" s="28" t="s">
        <v>53</v>
      </c>
      <c r="C43" s="29">
        <v>17760568</v>
      </c>
      <c r="D43" s="29">
        <v>17760568</v>
      </c>
      <c r="E43" s="29">
        <v>17932415</v>
      </c>
      <c r="F43" s="35"/>
      <c r="G43" s="23"/>
    </row>
    <row r="44" spans="1:7" ht="15" customHeight="1">
      <c r="A44" s="30" t="s">
        <v>54</v>
      </c>
      <c r="B44" s="31" t="s">
        <v>55</v>
      </c>
      <c r="C44" s="32">
        <v>14353972</v>
      </c>
      <c r="D44" s="32">
        <v>14353972</v>
      </c>
      <c r="E44" s="32">
        <v>14353972</v>
      </c>
      <c r="F44" s="35"/>
      <c r="G44" s="23"/>
    </row>
    <row r="45" spans="1:7" ht="15" customHeight="1">
      <c r="A45" s="30" t="s">
        <v>56</v>
      </c>
      <c r="B45" s="31" t="s">
        <v>57</v>
      </c>
      <c r="C45" s="32">
        <v>402415</v>
      </c>
      <c r="D45" s="32">
        <v>402415</v>
      </c>
      <c r="E45" s="32">
        <v>528443</v>
      </c>
      <c r="F45" s="35"/>
      <c r="G45" s="23"/>
    </row>
    <row r="46" spans="1:7" ht="15.75" customHeight="1">
      <c r="A46" s="30" t="s">
        <v>58</v>
      </c>
      <c r="B46" s="31" t="s">
        <v>59</v>
      </c>
      <c r="C46" s="32">
        <v>564072</v>
      </c>
      <c r="D46" s="32">
        <v>564072</v>
      </c>
      <c r="E46" s="32">
        <v>590000</v>
      </c>
      <c r="F46" s="35"/>
      <c r="G46" s="23"/>
    </row>
    <row r="47" spans="1:7" ht="15" customHeight="1">
      <c r="A47" s="30" t="s">
        <v>60</v>
      </c>
      <c r="B47" s="31" t="s">
        <v>61</v>
      </c>
      <c r="C47" s="32">
        <v>2440109</v>
      </c>
      <c r="D47" s="32">
        <v>2440109</v>
      </c>
      <c r="E47" s="32">
        <v>2460000</v>
      </c>
      <c r="G47" s="23"/>
    </row>
    <row r="48" spans="1:7">
      <c r="A48" s="27">
        <v>32</v>
      </c>
      <c r="B48" s="28" t="s">
        <v>13</v>
      </c>
      <c r="C48" s="29">
        <v>4336188</v>
      </c>
      <c r="D48" s="29">
        <v>4336188</v>
      </c>
      <c r="E48" s="29">
        <v>4341172</v>
      </c>
      <c r="G48" s="23"/>
    </row>
    <row r="49" spans="1:7" ht="15" customHeight="1">
      <c r="A49" s="30" t="s">
        <v>27</v>
      </c>
      <c r="B49" s="31" t="s">
        <v>28</v>
      </c>
      <c r="C49" s="32">
        <v>384896</v>
      </c>
      <c r="D49" s="32">
        <v>384896</v>
      </c>
      <c r="E49" s="32">
        <v>634896</v>
      </c>
      <c r="G49" s="23"/>
    </row>
    <row r="50" spans="1:7" ht="15" customHeight="1">
      <c r="A50" s="30" t="s">
        <v>62</v>
      </c>
      <c r="B50" s="31" t="s">
        <v>63</v>
      </c>
      <c r="C50" s="32">
        <v>451258</v>
      </c>
      <c r="D50" s="32">
        <v>451258</v>
      </c>
      <c r="E50" s="32">
        <v>400000</v>
      </c>
      <c r="G50" s="23"/>
    </row>
    <row r="51" spans="1:7" ht="15" customHeight="1">
      <c r="A51" s="30" t="s">
        <v>64</v>
      </c>
      <c r="B51" s="31" t="s">
        <v>65</v>
      </c>
      <c r="C51" s="32">
        <v>21236</v>
      </c>
      <c r="D51" s="32">
        <v>21236</v>
      </c>
      <c r="E51" s="32">
        <v>21236</v>
      </c>
      <c r="G51" s="23"/>
    </row>
    <row r="52" spans="1:7" ht="15" customHeight="1">
      <c r="A52" s="30" t="s">
        <v>66</v>
      </c>
      <c r="B52" s="31" t="s">
        <v>67</v>
      </c>
      <c r="C52" s="32">
        <v>133</v>
      </c>
      <c r="D52" s="32">
        <v>133</v>
      </c>
      <c r="E52" s="32">
        <v>133</v>
      </c>
      <c r="G52" s="23"/>
    </row>
    <row r="53" spans="1:7" ht="15" customHeight="1">
      <c r="A53" s="30" t="s">
        <v>68</v>
      </c>
      <c r="B53" s="31" t="s">
        <v>69</v>
      </c>
      <c r="C53" s="32">
        <v>218993</v>
      </c>
      <c r="D53" s="32">
        <v>218993</v>
      </c>
      <c r="E53" s="32">
        <v>200000</v>
      </c>
      <c r="G53" s="23"/>
    </row>
    <row r="54" spans="1:7" ht="15" customHeight="1">
      <c r="A54" s="30" t="s">
        <v>70</v>
      </c>
      <c r="B54" s="31" t="s">
        <v>71</v>
      </c>
      <c r="C54" s="32">
        <v>19908</v>
      </c>
      <c r="D54" s="32">
        <v>19908</v>
      </c>
      <c r="E54" s="32">
        <v>19908</v>
      </c>
      <c r="G54" s="23"/>
    </row>
    <row r="55" spans="1:7" ht="15" customHeight="1">
      <c r="A55" s="30" t="s">
        <v>72</v>
      </c>
      <c r="B55" s="31" t="s">
        <v>73</v>
      </c>
      <c r="C55" s="32">
        <v>862698</v>
      </c>
      <c r="D55" s="32">
        <v>862698</v>
      </c>
      <c r="E55" s="32">
        <v>770000</v>
      </c>
      <c r="G55" s="23"/>
    </row>
    <row r="56" spans="1:7" ht="15" customHeight="1">
      <c r="A56" s="30" t="s">
        <v>74</v>
      </c>
      <c r="B56" s="31" t="s">
        <v>75</v>
      </c>
      <c r="C56" s="32">
        <v>19908</v>
      </c>
      <c r="D56" s="32">
        <v>19908</v>
      </c>
      <c r="E56" s="32">
        <v>19908</v>
      </c>
      <c r="G56" s="23"/>
    </row>
    <row r="57" spans="1:7" ht="15" customHeight="1">
      <c r="A57" s="30" t="s">
        <v>76</v>
      </c>
      <c r="B57" s="31" t="s">
        <v>77</v>
      </c>
      <c r="C57" s="32">
        <v>33181</v>
      </c>
      <c r="D57" s="32">
        <v>33181</v>
      </c>
      <c r="E57" s="32">
        <v>33181</v>
      </c>
      <c r="G57" s="23"/>
    </row>
    <row r="58" spans="1:7" ht="15" customHeight="1">
      <c r="A58" s="30" t="s">
        <v>78</v>
      </c>
      <c r="B58" s="31" t="s">
        <v>79</v>
      </c>
      <c r="C58" s="32">
        <v>22563</v>
      </c>
      <c r="D58" s="32">
        <v>22563</v>
      </c>
      <c r="E58" s="32">
        <v>28000</v>
      </c>
      <c r="G58" s="23"/>
    </row>
    <row r="59" spans="1:7" ht="15" customHeight="1">
      <c r="A59" s="30" t="s">
        <v>80</v>
      </c>
      <c r="B59" s="31" t="s">
        <v>81</v>
      </c>
      <c r="C59" s="32">
        <v>331807</v>
      </c>
      <c r="D59" s="32">
        <v>331807</v>
      </c>
      <c r="E59" s="32">
        <v>300000</v>
      </c>
      <c r="G59" s="23"/>
    </row>
    <row r="60" spans="1:7" ht="15" customHeight="1">
      <c r="A60" s="30" t="s">
        <v>82</v>
      </c>
      <c r="B60" s="31" t="s">
        <v>83</v>
      </c>
      <c r="C60" s="32">
        <v>212356</v>
      </c>
      <c r="D60" s="32">
        <v>212356</v>
      </c>
      <c r="E60" s="32">
        <v>212356</v>
      </c>
      <c r="G60" s="23"/>
    </row>
    <row r="61" spans="1:7" ht="15" customHeight="1">
      <c r="A61" s="30" t="s">
        <v>84</v>
      </c>
      <c r="B61" s="31" t="s">
        <v>85</v>
      </c>
      <c r="C61" s="32">
        <v>18581</v>
      </c>
      <c r="D61" s="32">
        <v>18581</v>
      </c>
      <c r="E61" s="32">
        <v>45000</v>
      </c>
      <c r="G61" s="23"/>
    </row>
    <row r="62" spans="1:7" ht="15" customHeight="1">
      <c r="A62" s="30" t="s">
        <v>86</v>
      </c>
      <c r="B62" s="31" t="s">
        <v>87</v>
      </c>
      <c r="C62" s="32">
        <v>115469</v>
      </c>
      <c r="D62" s="32">
        <v>115469</v>
      </c>
      <c r="E62" s="32">
        <v>115469</v>
      </c>
      <c r="G62" s="23"/>
    </row>
    <row r="63" spans="1:7" ht="15" customHeight="1">
      <c r="A63" s="30" t="s">
        <v>88</v>
      </c>
      <c r="B63" s="31" t="s">
        <v>89</v>
      </c>
      <c r="C63" s="32">
        <v>643706</v>
      </c>
      <c r="D63" s="32">
        <v>643706</v>
      </c>
      <c r="E63" s="32">
        <v>608706</v>
      </c>
      <c r="G63" s="23"/>
    </row>
    <row r="64" spans="1:7" ht="15" customHeight="1">
      <c r="A64" s="30" t="s">
        <v>90</v>
      </c>
      <c r="B64" s="31" t="s">
        <v>91</v>
      </c>
      <c r="C64" s="32">
        <v>59725</v>
      </c>
      <c r="D64" s="32">
        <v>59725</v>
      </c>
      <c r="E64" s="32">
        <v>59725</v>
      </c>
      <c r="G64" s="23"/>
    </row>
    <row r="65" spans="1:7" ht="15" customHeight="1">
      <c r="A65" s="30" t="s">
        <v>92</v>
      </c>
      <c r="B65" s="31" t="s">
        <v>93</v>
      </c>
      <c r="C65" s="32">
        <v>597253</v>
      </c>
      <c r="D65" s="32">
        <v>597253</v>
      </c>
      <c r="E65" s="32">
        <v>550000</v>
      </c>
      <c r="G65" s="23"/>
    </row>
    <row r="66" spans="1:7" ht="15" customHeight="1">
      <c r="A66" s="30" t="s">
        <v>94</v>
      </c>
      <c r="B66" s="31" t="s">
        <v>95</v>
      </c>
      <c r="C66" s="32">
        <v>19908</v>
      </c>
      <c r="D66" s="32">
        <v>19908</v>
      </c>
      <c r="E66" s="32">
        <v>19908</v>
      </c>
      <c r="G66" s="23"/>
    </row>
    <row r="67" spans="1:7" ht="15" customHeight="1">
      <c r="A67" s="30" t="s">
        <v>29</v>
      </c>
      <c r="B67" s="31" t="s">
        <v>30</v>
      </c>
      <c r="C67" s="32">
        <v>126087</v>
      </c>
      <c r="D67" s="32">
        <v>126087</v>
      </c>
      <c r="E67" s="32">
        <v>101087</v>
      </c>
      <c r="G67" s="23"/>
    </row>
    <row r="68" spans="1:7" ht="15" customHeight="1">
      <c r="A68" s="30" t="s">
        <v>96</v>
      </c>
      <c r="B68" s="31" t="s">
        <v>97</v>
      </c>
      <c r="C68" s="32">
        <v>29863</v>
      </c>
      <c r="D68" s="32">
        <v>29863</v>
      </c>
      <c r="E68" s="32">
        <v>55000</v>
      </c>
      <c r="G68" s="23"/>
    </row>
    <row r="69" spans="1:7" ht="15" customHeight="1">
      <c r="A69" s="30" t="s">
        <v>98</v>
      </c>
      <c r="B69" s="31" t="s">
        <v>99</v>
      </c>
      <c r="C69" s="32">
        <v>10618</v>
      </c>
      <c r="D69" s="32">
        <v>10618</v>
      </c>
      <c r="E69" s="32">
        <v>10618</v>
      </c>
      <c r="G69" s="23"/>
    </row>
    <row r="70" spans="1:7" ht="15" customHeight="1">
      <c r="A70" s="30" t="s">
        <v>31</v>
      </c>
      <c r="B70" s="31" t="s">
        <v>32</v>
      </c>
      <c r="C70" s="32">
        <v>65698</v>
      </c>
      <c r="D70" s="32">
        <v>65698</v>
      </c>
      <c r="E70" s="32">
        <v>65698</v>
      </c>
      <c r="G70" s="23"/>
    </row>
    <row r="71" spans="1:7" ht="15" customHeight="1">
      <c r="A71" s="30" t="s">
        <v>100</v>
      </c>
      <c r="B71" s="31" t="s">
        <v>101</v>
      </c>
      <c r="C71" s="32">
        <v>37162</v>
      </c>
      <c r="D71" s="32">
        <v>37162</v>
      </c>
      <c r="E71" s="32">
        <v>37162</v>
      </c>
      <c r="G71" s="23"/>
    </row>
    <row r="72" spans="1:7" ht="15" customHeight="1">
      <c r="A72" s="30" t="s">
        <v>102</v>
      </c>
      <c r="B72" s="31" t="s">
        <v>103</v>
      </c>
      <c r="C72" s="32">
        <v>33181</v>
      </c>
      <c r="D72" s="32">
        <v>33181</v>
      </c>
      <c r="E72" s="32">
        <v>33181</v>
      </c>
      <c r="G72" s="23"/>
    </row>
    <row r="73" spans="1:7" ht="15" customHeight="1">
      <c r="A73" s="27">
        <v>34</v>
      </c>
      <c r="B73" s="28" t="s">
        <v>16</v>
      </c>
      <c r="C73" s="29">
        <v>9423</v>
      </c>
      <c r="D73" s="29">
        <v>9423</v>
      </c>
      <c r="E73" s="29">
        <v>9423</v>
      </c>
      <c r="G73" s="23"/>
    </row>
    <row r="74" spans="1:7" ht="15" customHeight="1">
      <c r="A74" s="30" t="s">
        <v>104</v>
      </c>
      <c r="B74" s="31" t="s">
        <v>105</v>
      </c>
      <c r="C74" s="32">
        <v>6636</v>
      </c>
      <c r="D74" s="32">
        <v>6636</v>
      </c>
      <c r="E74" s="32">
        <v>6636</v>
      </c>
      <c r="G74" s="23"/>
    </row>
    <row r="75" spans="1:7" ht="15" customHeight="1">
      <c r="A75" s="30" t="s">
        <v>17</v>
      </c>
      <c r="B75" s="31" t="s">
        <v>18</v>
      </c>
      <c r="C75" s="32">
        <v>2654</v>
      </c>
      <c r="D75" s="32">
        <v>2654</v>
      </c>
      <c r="E75" s="32">
        <v>2654</v>
      </c>
      <c r="G75" s="23"/>
    </row>
    <row r="76" spans="1:7" ht="15" customHeight="1">
      <c r="A76" s="30" t="s">
        <v>106</v>
      </c>
      <c r="B76" s="31" t="s">
        <v>107</v>
      </c>
      <c r="C76" s="32">
        <v>133</v>
      </c>
      <c r="D76" s="32">
        <v>133</v>
      </c>
      <c r="E76" s="32">
        <v>133</v>
      </c>
      <c r="G76" s="23"/>
    </row>
    <row r="77" spans="1:7" ht="15" customHeight="1">
      <c r="A77" s="27">
        <v>38</v>
      </c>
      <c r="B77" s="28" t="s">
        <v>22</v>
      </c>
      <c r="C77" s="29">
        <v>67688</v>
      </c>
      <c r="D77" s="29">
        <v>67688</v>
      </c>
      <c r="E77" s="29">
        <v>67688</v>
      </c>
      <c r="G77" s="23"/>
    </row>
    <row r="78" spans="1:7" ht="15" customHeight="1">
      <c r="A78" s="30" t="s">
        <v>23</v>
      </c>
      <c r="B78" s="31" t="s">
        <v>24</v>
      </c>
      <c r="C78" s="32">
        <v>1327</v>
      </c>
      <c r="D78" s="32">
        <v>1327</v>
      </c>
      <c r="E78" s="32">
        <v>1327</v>
      </c>
      <c r="G78" s="23"/>
    </row>
    <row r="79" spans="1:7" ht="15" customHeight="1">
      <c r="A79" s="30" t="s">
        <v>108</v>
      </c>
      <c r="B79" s="31" t="s">
        <v>109</v>
      </c>
      <c r="C79" s="32">
        <v>19908</v>
      </c>
      <c r="D79" s="32">
        <v>19908</v>
      </c>
      <c r="E79" s="32">
        <v>19908</v>
      </c>
      <c r="G79" s="23"/>
    </row>
    <row r="80" spans="1:7" ht="15" customHeight="1">
      <c r="A80" s="30" t="s">
        <v>110</v>
      </c>
      <c r="B80" s="31" t="s">
        <v>111</v>
      </c>
      <c r="C80" s="32">
        <v>46453</v>
      </c>
      <c r="D80" s="32">
        <v>46453</v>
      </c>
      <c r="E80" s="32">
        <v>46453</v>
      </c>
      <c r="G80" s="23"/>
    </row>
    <row r="81" spans="1:7" ht="15" customHeight="1">
      <c r="A81" s="24">
        <v>31</v>
      </c>
      <c r="B81" s="25" t="s">
        <v>114</v>
      </c>
      <c r="C81" s="26">
        <v>23890</v>
      </c>
      <c r="D81" s="26">
        <v>23890</v>
      </c>
      <c r="E81" s="26">
        <v>55051</v>
      </c>
      <c r="G81" s="23"/>
    </row>
    <row r="82" spans="1:7" ht="15" customHeight="1">
      <c r="A82" s="27">
        <v>32</v>
      </c>
      <c r="B82" s="28" t="s">
        <v>13</v>
      </c>
      <c r="C82" s="29">
        <v>23890</v>
      </c>
      <c r="D82" s="29">
        <v>23890</v>
      </c>
      <c r="E82" s="29">
        <v>55051</v>
      </c>
      <c r="G82" s="23"/>
    </row>
    <row r="83" spans="1:7" ht="15" customHeight="1">
      <c r="A83" s="30" t="s">
        <v>68</v>
      </c>
      <c r="B83" s="36" t="s">
        <v>69</v>
      </c>
      <c r="C83" s="32">
        <v>10618</v>
      </c>
      <c r="D83" s="32">
        <v>10618</v>
      </c>
      <c r="E83" s="32">
        <v>20433</v>
      </c>
      <c r="G83" s="23"/>
    </row>
    <row r="84" spans="1:7" ht="15" customHeight="1">
      <c r="A84" s="30" t="s">
        <v>70</v>
      </c>
      <c r="B84" s="31" t="s">
        <v>71</v>
      </c>
      <c r="C84" s="32">
        <v>10618</v>
      </c>
      <c r="D84" s="32">
        <v>10618</v>
      </c>
      <c r="E84" s="32">
        <v>30618</v>
      </c>
      <c r="G84" s="23"/>
    </row>
    <row r="85" spans="1:7" ht="15" customHeight="1">
      <c r="A85" s="30" t="s">
        <v>88</v>
      </c>
      <c r="B85" s="31" t="s">
        <v>89</v>
      </c>
      <c r="C85" s="32">
        <v>1327</v>
      </c>
      <c r="D85" s="32">
        <v>1327</v>
      </c>
      <c r="E85" s="32">
        <v>2000</v>
      </c>
      <c r="G85" s="23"/>
    </row>
    <row r="86" spans="1:7" ht="15" customHeight="1">
      <c r="A86" s="30" t="s">
        <v>31</v>
      </c>
      <c r="B86" s="31" t="s">
        <v>32</v>
      </c>
      <c r="C86" s="32">
        <v>1327</v>
      </c>
      <c r="D86" s="32">
        <v>1327</v>
      </c>
      <c r="E86" s="32">
        <v>2000</v>
      </c>
      <c r="G86" s="23"/>
    </row>
    <row r="87" spans="1:7" ht="15" customHeight="1">
      <c r="A87" s="24">
        <v>51</v>
      </c>
      <c r="B87" s="25" t="s">
        <v>33</v>
      </c>
      <c r="C87" s="26">
        <v>23890</v>
      </c>
      <c r="D87" s="26">
        <v>23890</v>
      </c>
      <c r="E87" s="26">
        <v>23890</v>
      </c>
      <c r="G87" s="23"/>
    </row>
    <row r="88" spans="1:7" ht="15" customHeight="1">
      <c r="A88" s="27">
        <v>32</v>
      </c>
      <c r="B88" s="28" t="s">
        <v>13</v>
      </c>
      <c r="C88" s="29">
        <v>23890</v>
      </c>
      <c r="D88" s="29">
        <v>23890</v>
      </c>
      <c r="E88" s="29">
        <v>23890</v>
      </c>
      <c r="G88" s="23"/>
    </row>
    <row r="89" spans="1:7" ht="15" customHeight="1">
      <c r="A89" s="30" t="s">
        <v>27</v>
      </c>
      <c r="B89" s="31" t="s">
        <v>28</v>
      </c>
      <c r="C89" s="32">
        <v>21236</v>
      </c>
      <c r="D89" s="32">
        <v>21236</v>
      </c>
      <c r="E89" s="32">
        <v>21236</v>
      </c>
      <c r="G89" s="23"/>
    </row>
    <row r="90" spans="1:7" ht="15" customHeight="1">
      <c r="A90" s="30" t="s">
        <v>96</v>
      </c>
      <c r="B90" s="36" t="s">
        <v>97</v>
      </c>
      <c r="C90" s="32">
        <v>2654</v>
      </c>
      <c r="D90" s="32">
        <v>2654</v>
      </c>
      <c r="E90" s="32">
        <v>2654</v>
      </c>
      <c r="G90" s="23"/>
    </row>
    <row r="91" spans="1:7" ht="27" customHeight="1">
      <c r="A91" s="20" t="s">
        <v>115</v>
      </c>
      <c r="B91" s="21" t="s">
        <v>116</v>
      </c>
      <c r="C91" s="22">
        <v>148649</v>
      </c>
      <c r="D91" s="22">
        <v>148649</v>
      </c>
      <c r="E91" s="22">
        <v>148649</v>
      </c>
      <c r="G91" s="23"/>
    </row>
    <row r="92" spans="1:7" ht="15" customHeight="1">
      <c r="A92" s="24">
        <v>11</v>
      </c>
      <c r="B92" s="25" t="s">
        <v>12</v>
      </c>
      <c r="C92" s="26">
        <v>135377</v>
      </c>
      <c r="D92" s="26">
        <v>135377</v>
      </c>
      <c r="E92" s="26">
        <v>135377</v>
      </c>
      <c r="G92" s="23"/>
    </row>
    <row r="93" spans="1:7" ht="15" customHeight="1">
      <c r="A93" s="27">
        <v>32</v>
      </c>
      <c r="B93" s="28" t="s">
        <v>13</v>
      </c>
      <c r="C93" s="29">
        <v>135377</v>
      </c>
      <c r="D93" s="29">
        <v>135377</v>
      </c>
      <c r="E93" s="29">
        <v>135377</v>
      </c>
      <c r="G93" s="23"/>
    </row>
    <row r="94" spans="1:7" ht="15" customHeight="1">
      <c r="A94" s="30" t="s">
        <v>27</v>
      </c>
      <c r="B94" s="31" t="s">
        <v>28</v>
      </c>
      <c r="C94" s="32">
        <v>119451</v>
      </c>
      <c r="D94" s="32">
        <v>119451</v>
      </c>
      <c r="E94" s="32">
        <v>119451</v>
      </c>
      <c r="G94" s="23"/>
    </row>
    <row r="95" spans="1:7" ht="15" customHeight="1">
      <c r="A95" s="30" t="s">
        <v>92</v>
      </c>
      <c r="B95" s="31" t="s">
        <v>93</v>
      </c>
      <c r="C95" s="32">
        <v>3982</v>
      </c>
      <c r="D95" s="32">
        <v>3982</v>
      </c>
      <c r="E95" s="32">
        <v>4594</v>
      </c>
      <c r="G95" s="23"/>
    </row>
    <row r="96" spans="1:7" ht="15" customHeight="1">
      <c r="A96" s="30" t="s">
        <v>29</v>
      </c>
      <c r="B96" s="31" t="s">
        <v>30</v>
      </c>
      <c r="C96" s="32">
        <v>7300</v>
      </c>
      <c r="D96" s="32">
        <v>7300</v>
      </c>
      <c r="E96" s="32">
        <v>6585</v>
      </c>
      <c r="G96" s="23"/>
    </row>
    <row r="97" spans="1:7" ht="15" customHeight="1">
      <c r="A97" s="30" t="s">
        <v>96</v>
      </c>
      <c r="B97" s="36" t="s">
        <v>97</v>
      </c>
      <c r="C97" s="32">
        <v>2654</v>
      </c>
      <c r="D97" s="32">
        <v>2654</v>
      </c>
      <c r="E97" s="32">
        <v>2654</v>
      </c>
      <c r="G97" s="23"/>
    </row>
    <row r="98" spans="1:7" ht="15" customHeight="1">
      <c r="A98" s="30">
        <v>3292</v>
      </c>
      <c r="B98" s="31" t="s">
        <v>99</v>
      </c>
      <c r="C98" s="32"/>
      <c r="D98" s="32"/>
      <c r="E98" s="32">
        <v>103</v>
      </c>
      <c r="G98" s="23"/>
    </row>
    <row r="99" spans="1:7" ht="15" customHeight="1">
      <c r="A99" s="30" t="s">
        <v>31</v>
      </c>
      <c r="B99" s="31" t="s">
        <v>32</v>
      </c>
      <c r="C99" s="32">
        <v>1990</v>
      </c>
      <c r="D99" s="32">
        <v>1990</v>
      </c>
      <c r="E99" s="32">
        <v>1990</v>
      </c>
      <c r="G99" s="23"/>
    </row>
    <row r="100" spans="1:7" ht="15" customHeight="1">
      <c r="A100" s="24">
        <v>51</v>
      </c>
      <c r="B100" s="25" t="s">
        <v>33</v>
      </c>
      <c r="C100" s="26">
        <v>13272</v>
      </c>
      <c r="D100" s="26">
        <v>13272</v>
      </c>
      <c r="E100" s="26">
        <v>13272</v>
      </c>
      <c r="G100" s="23"/>
    </row>
    <row r="101" spans="1:7" ht="15" customHeight="1">
      <c r="A101" s="27">
        <v>32</v>
      </c>
      <c r="B101" s="28" t="s">
        <v>13</v>
      </c>
      <c r="C101" s="29">
        <v>13272</v>
      </c>
      <c r="D101" s="29">
        <v>13272</v>
      </c>
      <c r="E101" s="29">
        <v>13272</v>
      </c>
      <c r="G101" s="23"/>
    </row>
    <row r="102" spans="1:7" ht="15" customHeight="1">
      <c r="A102" s="30" t="s">
        <v>27</v>
      </c>
      <c r="B102" s="31" t="s">
        <v>28</v>
      </c>
      <c r="C102" s="32">
        <v>13272</v>
      </c>
      <c r="D102" s="32">
        <v>13272</v>
      </c>
      <c r="E102" s="32">
        <v>13272</v>
      </c>
      <c r="G102" s="23"/>
    </row>
    <row r="103" spans="1:7" ht="27" customHeight="1">
      <c r="A103" s="20" t="s">
        <v>120</v>
      </c>
      <c r="B103" s="37" t="s">
        <v>121</v>
      </c>
      <c r="C103" s="22">
        <v>94366</v>
      </c>
      <c r="D103" s="22">
        <v>94366</v>
      </c>
      <c r="E103" s="22">
        <v>251997</v>
      </c>
      <c r="G103" s="23"/>
    </row>
    <row r="104" spans="1:7" ht="15" customHeight="1">
      <c r="A104" s="24">
        <v>11</v>
      </c>
      <c r="B104" s="25" t="s">
        <v>12</v>
      </c>
      <c r="C104" s="26">
        <v>75121</v>
      </c>
      <c r="D104" s="26">
        <v>75121</v>
      </c>
      <c r="E104" s="26">
        <v>232752</v>
      </c>
      <c r="G104" s="23"/>
    </row>
    <row r="105" spans="1:7" ht="15" customHeight="1">
      <c r="A105" s="27">
        <v>32</v>
      </c>
      <c r="B105" s="28" t="s">
        <v>13</v>
      </c>
      <c r="C105" s="29">
        <v>75121</v>
      </c>
      <c r="D105" s="29">
        <v>75121</v>
      </c>
      <c r="E105" s="29">
        <v>232752</v>
      </c>
      <c r="G105" s="23"/>
    </row>
    <row r="106" spans="1:7" ht="15" customHeight="1">
      <c r="A106" s="30" t="s">
        <v>27</v>
      </c>
      <c r="B106" s="31" t="s">
        <v>28</v>
      </c>
      <c r="C106" s="32">
        <v>71008</v>
      </c>
      <c r="D106" s="32">
        <v>71008</v>
      </c>
      <c r="E106" s="32">
        <v>224205</v>
      </c>
      <c r="G106" s="23"/>
    </row>
    <row r="107" spans="1:7" ht="15" customHeight="1">
      <c r="A107" s="30" t="s">
        <v>80</v>
      </c>
      <c r="B107" s="31" t="s">
        <v>81</v>
      </c>
      <c r="C107" s="32">
        <v>66</v>
      </c>
      <c r="D107" s="32">
        <v>66</v>
      </c>
      <c r="E107" s="32">
        <v>2000</v>
      </c>
      <c r="G107" s="23"/>
    </row>
    <row r="108" spans="1:7" ht="15" customHeight="1">
      <c r="A108" s="30" t="s">
        <v>92</v>
      </c>
      <c r="B108" s="31" t="s">
        <v>93</v>
      </c>
      <c r="C108" s="32">
        <v>1327</v>
      </c>
      <c r="D108" s="32">
        <v>1327</v>
      </c>
      <c r="E108" s="32">
        <v>1327</v>
      </c>
      <c r="G108" s="23"/>
    </row>
    <row r="109" spans="1:7" ht="15" customHeight="1">
      <c r="A109" s="30" t="s">
        <v>29</v>
      </c>
      <c r="B109" s="31" t="s">
        <v>30</v>
      </c>
      <c r="C109" s="32">
        <v>66</v>
      </c>
      <c r="D109" s="32">
        <v>66</v>
      </c>
      <c r="E109" s="32">
        <v>66</v>
      </c>
      <c r="G109" s="23"/>
    </row>
    <row r="110" spans="1:7" ht="15" customHeight="1">
      <c r="A110" s="30" t="s">
        <v>31</v>
      </c>
      <c r="B110" s="31" t="s">
        <v>32</v>
      </c>
      <c r="C110" s="32">
        <v>2654</v>
      </c>
      <c r="D110" s="32">
        <v>2654</v>
      </c>
      <c r="E110" s="32">
        <v>5154</v>
      </c>
      <c r="G110" s="23"/>
    </row>
    <row r="111" spans="1:7" ht="15" customHeight="1">
      <c r="A111" s="24">
        <v>51</v>
      </c>
      <c r="B111" s="25" t="s">
        <v>33</v>
      </c>
      <c r="C111" s="26">
        <v>19245</v>
      </c>
      <c r="D111" s="26">
        <v>19245</v>
      </c>
      <c r="E111" s="26">
        <v>19245</v>
      </c>
      <c r="G111" s="23"/>
    </row>
    <row r="112" spans="1:7" ht="15" customHeight="1">
      <c r="A112" s="27">
        <v>32</v>
      </c>
      <c r="B112" s="28" t="s">
        <v>13</v>
      </c>
      <c r="C112" s="29">
        <v>19245</v>
      </c>
      <c r="D112" s="29">
        <v>19245</v>
      </c>
      <c r="E112" s="29">
        <v>19245</v>
      </c>
      <c r="G112" s="23"/>
    </row>
    <row r="113" spans="1:7" ht="15" customHeight="1">
      <c r="A113" s="30" t="s">
        <v>27</v>
      </c>
      <c r="B113" s="31" t="s">
        <v>28</v>
      </c>
      <c r="C113" s="32">
        <v>19245</v>
      </c>
      <c r="D113" s="32">
        <v>19245</v>
      </c>
      <c r="E113" s="32">
        <v>19245</v>
      </c>
      <c r="G113" s="23"/>
    </row>
    <row r="114" spans="1:7" ht="27" customHeight="1">
      <c r="A114" s="20" t="s">
        <v>122</v>
      </c>
      <c r="B114" s="37" t="s">
        <v>123</v>
      </c>
      <c r="C114" s="22">
        <v>91579</v>
      </c>
      <c r="D114" s="22">
        <v>19510</v>
      </c>
      <c r="E114" s="22">
        <v>17800</v>
      </c>
      <c r="G114" s="23"/>
    </row>
    <row r="115" spans="1:7" ht="15" customHeight="1">
      <c r="A115" s="24">
        <v>11</v>
      </c>
      <c r="B115" s="25" t="s">
        <v>12</v>
      </c>
      <c r="C115" s="26">
        <v>91579</v>
      </c>
      <c r="D115" s="26">
        <v>19510</v>
      </c>
      <c r="E115" s="26">
        <v>17800</v>
      </c>
      <c r="F115" s="38"/>
      <c r="G115" s="23"/>
    </row>
    <row r="116" spans="1:7" ht="15" customHeight="1">
      <c r="A116" s="27">
        <v>32</v>
      </c>
      <c r="B116" s="28" t="s">
        <v>13</v>
      </c>
      <c r="C116" s="29">
        <v>91579</v>
      </c>
      <c r="D116" s="29">
        <v>19510</v>
      </c>
      <c r="E116" s="29">
        <v>17800</v>
      </c>
      <c r="F116" s="38"/>
      <c r="G116" s="23"/>
    </row>
    <row r="117" spans="1:7" ht="15" customHeight="1">
      <c r="A117" s="30" t="s">
        <v>27</v>
      </c>
      <c r="B117" s="31" t="s">
        <v>28</v>
      </c>
      <c r="C117" s="32">
        <v>18581</v>
      </c>
      <c r="D117" s="32">
        <v>18581</v>
      </c>
      <c r="E117" s="32">
        <v>17000</v>
      </c>
      <c r="F117" s="38"/>
      <c r="G117" s="23"/>
    </row>
    <row r="118" spans="1:7" ht="15" customHeight="1">
      <c r="A118" s="30" t="s">
        <v>84</v>
      </c>
      <c r="B118" s="31" t="s">
        <v>85</v>
      </c>
      <c r="C118" s="32">
        <v>1327</v>
      </c>
      <c r="D118" s="32">
        <v>0</v>
      </c>
      <c r="E118" s="32">
        <v>0</v>
      </c>
      <c r="G118" s="23"/>
    </row>
    <row r="119" spans="1:7" ht="15" customHeight="1">
      <c r="A119" s="30" t="s">
        <v>88</v>
      </c>
      <c r="B119" s="31" t="s">
        <v>89</v>
      </c>
      <c r="C119" s="32">
        <v>19910</v>
      </c>
      <c r="D119" s="32">
        <v>0</v>
      </c>
      <c r="E119" s="32">
        <v>0</v>
      </c>
      <c r="G119" s="23"/>
    </row>
    <row r="120" spans="1:7" ht="15" customHeight="1">
      <c r="A120" s="30" t="s">
        <v>29</v>
      </c>
      <c r="B120" s="31" t="s">
        <v>30</v>
      </c>
      <c r="C120" s="32">
        <v>6636</v>
      </c>
      <c r="D120" s="32">
        <v>266</v>
      </c>
      <c r="E120" s="32">
        <v>200</v>
      </c>
      <c r="G120" s="23"/>
    </row>
    <row r="121" spans="1:7" ht="15" customHeight="1">
      <c r="A121" s="30" t="s">
        <v>96</v>
      </c>
      <c r="B121" s="36" t="s">
        <v>97</v>
      </c>
      <c r="C121" s="32">
        <v>13272</v>
      </c>
      <c r="D121" s="32">
        <v>0</v>
      </c>
      <c r="E121" s="32">
        <v>0</v>
      </c>
      <c r="G121" s="23"/>
    </row>
    <row r="122" spans="1:7" ht="15" customHeight="1">
      <c r="A122" s="30" t="s">
        <v>31</v>
      </c>
      <c r="B122" s="31" t="s">
        <v>32</v>
      </c>
      <c r="C122" s="32">
        <v>31853</v>
      </c>
      <c r="D122" s="32">
        <v>663</v>
      </c>
      <c r="E122" s="32">
        <v>600</v>
      </c>
      <c r="G122" s="23"/>
    </row>
    <row r="123" spans="1:7" ht="27" customHeight="1">
      <c r="A123" s="20" t="s">
        <v>124</v>
      </c>
      <c r="B123" s="21" t="s">
        <v>125</v>
      </c>
      <c r="C123" s="22">
        <v>128343</v>
      </c>
      <c r="D123" s="22">
        <v>628343</v>
      </c>
      <c r="E123" s="22">
        <v>1067806</v>
      </c>
      <c r="G123" s="23"/>
    </row>
    <row r="124" spans="1:7" ht="15" customHeight="1">
      <c r="A124" s="24">
        <v>11</v>
      </c>
      <c r="B124" s="25" t="s">
        <v>12</v>
      </c>
      <c r="C124" s="26">
        <v>124361</v>
      </c>
      <c r="D124" s="26">
        <v>624361</v>
      </c>
      <c r="E124" s="26">
        <v>1063824</v>
      </c>
      <c r="G124" s="23"/>
    </row>
    <row r="125" spans="1:7" ht="15" customHeight="1">
      <c r="A125" s="27">
        <v>32</v>
      </c>
      <c r="B125" s="28" t="s">
        <v>13</v>
      </c>
      <c r="C125" s="29">
        <v>124361</v>
      </c>
      <c r="D125" s="29">
        <v>124361</v>
      </c>
      <c r="E125" s="29">
        <v>63824</v>
      </c>
      <c r="G125" s="23"/>
    </row>
    <row r="126" spans="1:7" ht="15" customHeight="1">
      <c r="A126" s="30" t="s">
        <v>27</v>
      </c>
      <c r="B126" s="31" t="s">
        <v>28</v>
      </c>
      <c r="C126" s="32">
        <v>40745</v>
      </c>
      <c r="D126" s="32">
        <v>40745</v>
      </c>
      <c r="E126" s="32">
        <v>40745</v>
      </c>
      <c r="G126" s="23"/>
    </row>
    <row r="127" spans="1:7" ht="15" customHeight="1">
      <c r="A127" s="30">
        <v>3233</v>
      </c>
      <c r="B127" s="31" t="s">
        <v>85</v>
      </c>
      <c r="C127" s="32"/>
      <c r="D127" s="32">
        <v>670</v>
      </c>
      <c r="E127" s="32">
        <v>670</v>
      </c>
      <c r="G127" s="23"/>
    </row>
    <row r="128" spans="1:7" ht="15" customHeight="1">
      <c r="A128" s="30">
        <v>3235</v>
      </c>
      <c r="B128" s="31" t="s">
        <v>89</v>
      </c>
      <c r="C128" s="32"/>
      <c r="D128" s="32">
        <v>400</v>
      </c>
      <c r="E128" s="32">
        <v>400</v>
      </c>
      <c r="G128" s="23"/>
    </row>
    <row r="129" spans="1:7" ht="15" customHeight="1">
      <c r="A129" s="30" t="s">
        <v>92</v>
      </c>
      <c r="B129" s="31" t="s">
        <v>93</v>
      </c>
      <c r="C129" s="32">
        <v>3982</v>
      </c>
      <c r="D129" s="32">
        <v>3982</v>
      </c>
      <c r="E129" s="32">
        <v>3982</v>
      </c>
      <c r="G129" s="23"/>
    </row>
    <row r="130" spans="1:7" ht="15" customHeight="1">
      <c r="A130" s="30" t="s">
        <v>96</v>
      </c>
      <c r="B130" s="36" t="s">
        <v>97</v>
      </c>
      <c r="C130" s="32">
        <v>75652</v>
      </c>
      <c r="D130" s="32">
        <v>74537</v>
      </c>
      <c r="E130" s="32">
        <v>10000</v>
      </c>
      <c r="G130" s="23"/>
    </row>
    <row r="131" spans="1:7" ht="15" customHeight="1">
      <c r="A131" s="30">
        <v>3292</v>
      </c>
      <c r="B131" s="31" t="s">
        <v>99</v>
      </c>
      <c r="C131" s="32"/>
      <c r="D131" s="32">
        <v>45</v>
      </c>
      <c r="E131" s="32">
        <v>45</v>
      </c>
      <c r="G131" s="23"/>
    </row>
    <row r="132" spans="1:7" ht="15" customHeight="1">
      <c r="A132" s="30" t="s">
        <v>31</v>
      </c>
      <c r="B132" s="31" t="s">
        <v>32</v>
      </c>
      <c r="C132" s="32">
        <v>3982</v>
      </c>
      <c r="D132" s="32">
        <v>3982</v>
      </c>
      <c r="E132" s="32">
        <v>7982</v>
      </c>
      <c r="G132" s="23"/>
    </row>
    <row r="133" spans="1:7" ht="15" customHeight="1">
      <c r="A133" s="27">
        <v>36</v>
      </c>
      <c r="B133" s="33" t="s">
        <v>117</v>
      </c>
      <c r="C133" s="29">
        <v>0</v>
      </c>
      <c r="D133" s="29">
        <v>500000</v>
      </c>
      <c r="E133" s="29">
        <v>1000000</v>
      </c>
      <c r="G133" s="23"/>
    </row>
    <row r="134" spans="1:7" ht="15" customHeight="1">
      <c r="A134" s="30">
        <v>3621</v>
      </c>
      <c r="B134" s="31" t="s">
        <v>119</v>
      </c>
      <c r="C134" s="32"/>
      <c r="D134" s="32">
        <v>500000</v>
      </c>
      <c r="E134" s="32">
        <v>1000000</v>
      </c>
      <c r="G134" s="23"/>
    </row>
    <row r="135" spans="1:7" ht="15" customHeight="1">
      <c r="A135" s="24">
        <v>51</v>
      </c>
      <c r="B135" s="25" t="s">
        <v>33</v>
      </c>
      <c r="C135" s="26">
        <v>3982</v>
      </c>
      <c r="D135" s="26">
        <v>3982</v>
      </c>
      <c r="E135" s="26">
        <v>3982</v>
      </c>
      <c r="G135" s="23"/>
    </row>
    <row r="136" spans="1:7" ht="15" customHeight="1">
      <c r="A136" s="27">
        <v>32</v>
      </c>
      <c r="B136" s="28" t="s">
        <v>13</v>
      </c>
      <c r="C136" s="29">
        <v>3982</v>
      </c>
      <c r="D136" s="29">
        <v>3982</v>
      </c>
      <c r="E136" s="29">
        <v>3982</v>
      </c>
      <c r="G136" s="23"/>
    </row>
    <row r="137" spans="1:7" ht="15" customHeight="1">
      <c r="A137" s="30" t="s">
        <v>27</v>
      </c>
      <c r="B137" s="31" t="s">
        <v>28</v>
      </c>
      <c r="C137" s="32">
        <v>3982</v>
      </c>
      <c r="D137" s="32">
        <v>3982</v>
      </c>
      <c r="E137" s="32">
        <v>3982</v>
      </c>
      <c r="G137" s="23"/>
    </row>
    <row r="138" spans="1:7" ht="27" customHeight="1">
      <c r="A138" s="20" t="s">
        <v>126</v>
      </c>
      <c r="B138" s="37" t="s">
        <v>127</v>
      </c>
      <c r="C138" s="22">
        <v>569182</v>
      </c>
      <c r="D138" s="22">
        <v>290464</v>
      </c>
      <c r="E138" s="22">
        <v>198617</v>
      </c>
      <c r="G138" s="23"/>
    </row>
    <row r="139" spans="1:7" ht="15" customHeight="1">
      <c r="A139" s="24">
        <v>11</v>
      </c>
      <c r="B139" s="25" t="s">
        <v>12</v>
      </c>
      <c r="C139" s="26">
        <v>569182</v>
      </c>
      <c r="D139" s="26">
        <v>290464</v>
      </c>
      <c r="E139" s="26">
        <v>198617</v>
      </c>
      <c r="G139" s="23"/>
    </row>
    <row r="140" spans="1:7" ht="15" customHeight="1">
      <c r="A140" s="27">
        <v>32</v>
      </c>
      <c r="B140" s="28" t="s">
        <v>13</v>
      </c>
      <c r="C140" s="29">
        <v>569182</v>
      </c>
      <c r="D140" s="29">
        <v>290464</v>
      </c>
      <c r="E140" s="29">
        <v>198617</v>
      </c>
      <c r="G140" s="23"/>
    </row>
    <row r="141" spans="1:7" ht="15" customHeight="1">
      <c r="A141" s="30" t="s">
        <v>27</v>
      </c>
      <c r="B141" s="31" t="s">
        <v>28</v>
      </c>
      <c r="C141" s="32">
        <v>42472</v>
      </c>
      <c r="D141" s="32">
        <v>9291</v>
      </c>
      <c r="E141" s="32">
        <v>8200</v>
      </c>
      <c r="G141" s="23"/>
    </row>
    <row r="142" spans="1:7" ht="15" customHeight="1">
      <c r="A142" s="30" t="s">
        <v>68</v>
      </c>
      <c r="B142" s="36" t="s">
        <v>69</v>
      </c>
      <c r="C142" s="32">
        <v>2654</v>
      </c>
      <c r="D142" s="32">
        <v>2654</v>
      </c>
      <c r="E142" s="32">
        <v>3200</v>
      </c>
      <c r="G142" s="23"/>
    </row>
    <row r="143" spans="1:7" ht="15" customHeight="1">
      <c r="A143" s="30" t="s">
        <v>72</v>
      </c>
      <c r="B143" s="31" t="s">
        <v>73</v>
      </c>
      <c r="C143" s="32">
        <v>465</v>
      </c>
      <c r="D143" s="32">
        <v>465</v>
      </c>
      <c r="E143" s="32"/>
      <c r="G143" s="23"/>
    </row>
    <row r="144" spans="1:7" ht="15" customHeight="1">
      <c r="A144" s="30">
        <v>3231</v>
      </c>
      <c r="B144" s="31" t="s">
        <v>81</v>
      </c>
      <c r="C144" s="32"/>
      <c r="D144" s="32"/>
      <c r="E144" s="32">
        <v>2000</v>
      </c>
      <c r="G144" s="23"/>
    </row>
    <row r="145" spans="1:7" ht="15" customHeight="1">
      <c r="A145" s="30" t="s">
        <v>84</v>
      </c>
      <c r="B145" s="31" t="s">
        <v>85</v>
      </c>
      <c r="C145" s="32">
        <v>44462</v>
      </c>
      <c r="D145" s="32">
        <v>17917</v>
      </c>
      <c r="E145" s="32">
        <v>7917</v>
      </c>
      <c r="G145" s="23"/>
    </row>
    <row r="146" spans="1:7" ht="15" customHeight="1">
      <c r="A146" s="30" t="s">
        <v>88</v>
      </c>
      <c r="B146" s="31" t="s">
        <v>89</v>
      </c>
      <c r="C146" s="32">
        <v>205720</v>
      </c>
      <c r="D146" s="32">
        <v>126086</v>
      </c>
      <c r="E146" s="32">
        <v>76000</v>
      </c>
      <c r="G146" s="23"/>
    </row>
    <row r="147" spans="1:7" ht="15" customHeight="1">
      <c r="A147" s="30" t="s">
        <v>92</v>
      </c>
      <c r="B147" s="31" t="s">
        <v>93</v>
      </c>
      <c r="C147" s="32">
        <v>32517</v>
      </c>
      <c r="D147" s="32">
        <v>19245</v>
      </c>
      <c r="E147" s="32">
        <v>4600</v>
      </c>
      <c r="G147" s="23"/>
    </row>
    <row r="148" spans="1:7" ht="15" customHeight="1">
      <c r="A148" s="30" t="s">
        <v>29</v>
      </c>
      <c r="B148" s="31" t="s">
        <v>30</v>
      </c>
      <c r="C148" s="32">
        <v>27872</v>
      </c>
      <c r="D148" s="32">
        <v>14600</v>
      </c>
      <c r="E148" s="32">
        <v>4200</v>
      </c>
      <c r="G148" s="23"/>
    </row>
    <row r="149" spans="1:7" ht="15" customHeight="1">
      <c r="A149" s="30" t="s">
        <v>96</v>
      </c>
      <c r="B149" s="36" t="s">
        <v>97</v>
      </c>
      <c r="C149" s="32">
        <v>30526</v>
      </c>
      <c r="D149" s="32">
        <v>17254</v>
      </c>
      <c r="E149" s="32">
        <v>2500</v>
      </c>
      <c r="G149" s="23"/>
    </row>
    <row r="150" spans="1:7" ht="15" customHeight="1">
      <c r="A150" s="30" t="s">
        <v>31</v>
      </c>
      <c r="B150" s="31" t="s">
        <v>32</v>
      </c>
      <c r="C150" s="32">
        <v>152631</v>
      </c>
      <c r="D150" s="32">
        <v>72997</v>
      </c>
      <c r="E150" s="32">
        <v>89000</v>
      </c>
      <c r="G150" s="23"/>
    </row>
    <row r="151" spans="1:7" ht="15" customHeight="1">
      <c r="A151" s="30" t="s">
        <v>102</v>
      </c>
      <c r="B151" s="31" t="s">
        <v>103</v>
      </c>
      <c r="C151" s="32">
        <v>29863</v>
      </c>
      <c r="D151" s="32">
        <v>9955</v>
      </c>
      <c r="E151" s="32">
        <v>1000</v>
      </c>
      <c r="G151" s="23"/>
    </row>
    <row r="152" spans="1:7" ht="27" customHeight="1">
      <c r="A152" s="20" t="s">
        <v>128</v>
      </c>
      <c r="B152" s="37" t="s">
        <v>129</v>
      </c>
      <c r="C152" s="22">
        <v>35835</v>
      </c>
      <c r="D152" s="22">
        <v>35835</v>
      </c>
      <c r="E152" s="22">
        <v>49050</v>
      </c>
      <c r="G152" s="23"/>
    </row>
    <row r="153" spans="1:7" ht="15" customHeight="1">
      <c r="A153" s="24">
        <v>11</v>
      </c>
      <c r="B153" s="25" t="s">
        <v>12</v>
      </c>
      <c r="C153" s="26">
        <v>27208</v>
      </c>
      <c r="D153" s="26">
        <v>27208</v>
      </c>
      <c r="E153" s="26">
        <v>40423</v>
      </c>
      <c r="G153" s="23"/>
    </row>
    <row r="154" spans="1:7" ht="15" customHeight="1">
      <c r="A154" s="27">
        <v>32</v>
      </c>
      <c r="B154" s="28" t="s">
        <v>13</v>
      </c>
      <c r="C154" s="29">
        <v>27208</v>
      </c>
      <c r="D154" s="29">
        <v>27208</v>
      </c>
      <c r="E154" s="29">
        <v>40423</v>
      </c>
      <c r="G154" s="23"/>
    </row>
    <row r="155" spans="1:7" ht="15" customHeight="1">
      <c r="A155" s="30" t="s">
        <v>27</v>
      </c>
      <c r="B155" s="31" t="s">
        <v>28</v>
      </c>
      <c r="C155" s="32">
        <v>26545</v>
      </c>
      <c r="D155" s="32">
        <v>26545</v>
      </c>
      <c r="E155" s="32">
        <v>39760</v>
      </c>
      <c r="G155" s="23"/>
    </row>
    <row r="156" spans="1:7" ht="15" customHeight="1">
      <c r="A156" s="30" t="s">
        <v>31</v>
      </c>
      <c r="B156" s="31" t="s">
        <v>32</v>
      </c>
      <c r="C156" s="32">
        <v>663</v>
      </c>
      <c r="D156" s="32">
        <v>663</v>
      </c>
      <c r="E156" s="32">
        <v>663</v>
      </c>
      <c r="G156" s="23"/>
    </row>
    <row r="157" spans="1:7" ht="15" customHeight="1">
      <c r="A157" s="24">
        <v>51</v>
      </c>
      <c r="B157" s="25" t="s">
        <v>33</v>
      </c>
      <c r="C157" s="26">
        <v>8627</v>
      </c>
      <c r="D157" s="26">
        <v>8627</v>
      </c>
      <c r="E157" s="26">
        <v>8627</v>
      </c>
      <c r="G157" s="23"/>
    </row>
    <row r="158" spans="1:7" ht="15" customHeight="1">
      <c r="A158" s="27">
        <v>32</v>
      </c>
      <c r="B158" s="28" t="s">
        <v>13</v>
      </c>
      <c r="C158" s="29">
        <v>8627</v>
      </c>
      <c r="D158" s="29">
        <v>8627</v>
      </c>
      <c r="E158" s="29">
        <v>8627</v>
      </c>
      <c r="G158" s="23"/>
    </row>
    <row r="159" spans="1:7" ht="15" customHeight="1">
      <c r="A159" s="30" t="s">
        <v>27</v>
      </c>
      <c r="B159" s="31" t="s">
        <v>28</v>
      </c>
      <c r="C159" s="32">
        <v>8627</v>
      </c>
      <c r="D159" s="32">
        <v>8627</v>
      </c>
      <c r="E159" s="32">
        <v>8627</v>
      </c>
      <c r="G159" s="23"/>
    </row>
    <row r="160" spans="1:7" ht="27" customHeight="1">
      <c r="A160" s="20" t="s">
        <v>130</v>
      </c>
      <c r="B160" s="21" t="s">
        <v>131</v>
      </c>
      <c r="C160" s="22">
        <v>3061783</v>
      </c>
      <c r="D160" s="22">
        <v>3094931</v>
      </c>
      <c r="E160" s="22">
        <v>3462931</v>
      </c>
      <c r="G160" s="23"/>
    </row>
    <row r="161" spans="1:7" ht="15" customHeight="1">
      <c r="A161" s="24">
        <v>11</v>
      </c>
      <c r="B161" s="25" t="s">
        <v>12</v>
      </c>
      <c r="C161" s="26">
        <v>3059394</v>
      </c>
      <c r="D161" s="26">
        <v>3092542</v>
      </c>
      <c r="E161" s="26">
        <v>3460542</v>
      </c>
      <c r="G161" s="23"/>
    </row>
    <row r="162" spans="1:7" ht="15" customHeight="1">
      <c r="A162" s="27">
        <v>32</v>
      </c>
      <c r="B162" s="28" t="s">
        <v>13</v>
      </c>
      <c r="C162" s="29">
        <v>1486628</v>
      </c>
      <c r="D162" s="29">
        <v>1486628</v>
      </c>
      <c r="E162" s="29">
        <v>1501628</v>
      </c>
      <c r="G162" s="23"/>
    </row>
    <row r="163" spans="1:7" ht="15" customHeight="1">
      <c r="A163" s="30" t="s">
        <v>27</v>
      </c>
      <c r="B163" s="31" t="s">
        <v>28</v>
      </c>
      <c r="C163" s="32">
        <v>265446</v>
      </c>
      <c r="D163" s="32">
        <v>265446</v>
      </c>
      <c r="E163" s="32">
        <v>265446</v>
      </c>
      <c r="G163" s="23"/>
    </row>
    <row r="164" spans="1:7" ht="15" customHeight="1">
      <c r="A164" s="30" t="s">
        <v>74</v>
      </c>
      <c r="B164" s="31" t="s">
        <v>75</v>
      </c>
      <c r="C164" s="32">
        <v>53089</v>
      </c>
      <c r="D164" s="32">
        <v>53089</v>
      </c>
      <c r="E164" s="32">
        <v>53015</v>
      </c>
      <c r="G164" s="23"/>
    </row>
    <row r="165" spans="1:7" ht="15" customHeight="1">
      <c r="A165" s="30" t="s">
        <v>82</v>
      </c>
      <c r="B165" s="31" t="s">
        <v>83</v>
      </c>
      <c r="C165" s="32">
        <v>53089</v>
      </c>
      <c r="D165" s="32">
        <v>53089</v>
      </c>
      <c r="E165" s="32">
        <v>53089</v>
      </c>
      <c r="G165" s="23"/>
    </row>
    <row r="166" spans="1:7" ht="15" customHeight="1">
      <c r="A166" s="30" t="s">
        <v>88</v>
      </c>
      <c r="B166" s="31" t="s">
        <v>89</v>
      </c>
      <c r="C166" s="32">
        <v>729975</v>
      </c>
      <c r="D166" s="32">
        <v>729975</v>
      </c>
      <c r="E166" s="32">
        <v>729975</v>
      </c>
      <c r="G166" s="23"/>
    </row>
    <row r="167" spans="1:7" ht="15" customHeight="1">
      <c r="A167" s="30" t="s">
        <v>94</v>
      </c>
      <c r="B167" s="31" t="s">
        <v>95</v>
      </c>
      <c r="C167" s="32">
        <v>384896</v>
      </c>
      <c r="D167" s="32">
        <v>384896</v>
      </c>
      <c r="E167" s="32">
        <v>399896</v>
      </c>
      <c r="G167" s="23"/>
    </row>
    <row r="168" spans="1:7" ht="15" customHeight="1">
      <c r="A168" s="30" t="s">
        <v>31</v>
      </c>
      <c r="B168" s="31" t="s">
        <v>32</v>
      </c>
      <c r="C168" s="32">
        <v>133</v>
      </c>
      <c r="D168" s="32">
        <v>133</v>
      </c>
      <c r="E168" s="32">
        <v>133</v>
      </c>
      <c r="G168" s="23"/>
    </row>
    <row r="169" spans="1:7" ht="15" customHeight="1">
      <c r="A169" s="30">
        <v>3294</v>
      </c>
      <c r="B169" s="31" t="s">
        <v>15</v>
      </c>
      <c r="C169" s="32"/>
      <c r="D169" s="32"/>
      <c r="E169" s="32">
        <v>74</v>
      </c>
      <c r="G169" s="23"/>
    </row>
    <row r="170" spans="1:7" ht="15" customHeight="1">
      <c r="A170" s="27">
        <v>41</v>
      </c>
      <c r="B170" s="33" t="s">
        <v>45</v>
      </c>
      <c r="C170" s="29">
        <v>46453</v>
      </c>
      <c r="D170" s="29">
        <v>46453</v>
      </c>
      <c r="E170" s="29">
        <v>414453</v>
      </c>
      <c r="G170" s="23"/>
    </row>
    <row r="171" spans="1:7" ht="15" customHeight="1">
      <c r="A171" s="30" t="s">
        <v>46</v>
      </c>
      <c r="B171" s="31" t="s">
        <v>47</v>
      </c>
      <c r="C171" s="32">
        <v>46453</v>
      </c>
      <c r="D171" s="32">
        <v>46453</v>
      </c>
      <c r="E171" s="32">
        <v>414453</v>
      </c>
      <c r="G171" s="23"/>
    </row>
    <row r="172" spans="1:7" ht="15" customHeight="1">
      <c r="A172" s="27">
        <v>42</v>
      </c>
      <c r="B172" s="33" t="s">
        <v>37</v>
      </c>
      <c r="C172" s="29">
        <v>1367045</v>
      </c>
      <c r="D172" s="29">
        <v>1400193</v>
      </c>
      <c r="E172" s="29">
        <v>1400193</v>
      </c>
      <c r="G172" s="23"/>
    </row>
    <row r="173" spans="1:7" ht="15" customHeight="1">
      <c r="A173" s="30" t="s">
        <v>48</v>
      </c>
      <c r="B173" s="31" t="s">
        <v>49</v>
      </c>
      <c r="C173" s="32">
        <v>902515</v>
      </c>
      <c r="D173" s="32">
        <v>902515</v>
      </c>
      <c r="E173" s="32">
        <v>902515</v>
      </c>
      <c r="G173" s="23"/>
    </row>
    <row r="174" spans="1:7" ht="15" customHeight="1">
      <c r="A174" s="30" t="s">
        <v>134</v>
      </c>
      <c r="B174" s="31" t="s">
        <v>135</v>
      </c>
      <c r="C174" s="32">
        <v>331807</v>
      </c>
      <c r="D174" s="32">
        <v>331807</v>
      </c>
      <c r="E174" s="32">
        <v>331807</v>
      </c>
      <c r="F174" s="38"/>
      <c r="G174" s="23"/>
    </row>
    <row r="175" spans="1:7" ht="15" customHeight="1">
      <c r="A175" s="30" t="s">
        <v>38</v>
      </c>
      <c r="B175" s="31" t="s">
        <v>39</v>
      </c>
      <c r="C175" s="32">
        <v>132723</v>
      </c>
      <c r="D175" s="32">
        <v>132723</v>
      </c>
      <c r="E175" s="32">
        <v>132723</v>
      </c>
      <c r="F175" s="38"/>
      <c r="G175" s="23"/>
    </row>
    <row r="176" spans="1:7" ht="15" customHeight="1">
      <c r="A176" s="30" t="s">
        <v>40</v>
      </c>
      <c r="B176" s="31" t="s">
        <v>41</v>
      </c>
      <c r="C176" s="39">
        <v>0</v>
      </c>
      <c r="D176" s="39">
        <v>33148</v>
      </c>
      <c r="E176" s="39">
        <v>33148</v>
      </c>
      <c r="F176" s="38"/>
      <c r="G176" s="23"/>
    </row>
    <row r="177" spans="1:7" ht="15" customHeight="1">
      <c r="A177" s="27">
        <v>45</v>
      </c>
      <c r="B177" s="33" t="s">
        <v>42</v>
      </c>
      <c r="C177" s="29">
        <v>159268</v>
      </c>
      <c r="D177" s="29">
        <v>159268</v>
      </c>
      <c r="E177" s="29">
        <v>144268</v>
      </c>
      <c r="F177" s="38"/>
      <c r="G177" s="23"/>
    </row>
    <row r="178" spans="1:7" ht="15" customHeight="1">
      <c r="A178" s="30" t="s">
        <v>136</v>
      </c>
      <c r="B178" s="36" t="s">
        <v>137</v>
      </c>
      <c r="C178" s="32">
        <v>26545</v>
      </c>
      <c r="D178" s="32">
        <v>26545</v>
      </c>
      <c r="E178" s="32">
        <v>26545</v>
      </c>
      <c r="F178" s="38"/>
      <c r="G178" s="23"/>
    </row>
    <row r="179" spans="1:7" ht="15" customHeight="1">
      <c r="A179" s="30" t="s">
        <v>138</v>
      </c>
      <c r="B179" s="36" t="s">
        <v>43</v>
      </c>
      <c r="C179" s="32">
        <v>132723</v>
      </c>
      <c r="D179" s="32">
        <v>132723</v>
      </c>
      <c r="E179" s="32">
        <v>117723</v>
      </c>
      <c r="G179" s="23"/>
    </row>
    <row r="180" spans="1:7" ht="15" customHeight="1">
      <c r="A180" s="24">
        <v>51</v>
      </c>
      <c r="B180" s="25" t="s">
        <v>33</v>
      </c>
      <c r="C180" s="26">
        <v>2389</v>
      </c>
      <c r="D180" s="26">
        <v>2389</v>
      </c>
      <c r="E180" s="26">
        <v>2389</v>
      </c>
      <c r="G180" s="23"/>
    </row>
    <row r="181" spans="1:7" ht="15" customHeight="1">
      <c r="A181" s="27">
        <v>32</v>
      </c>
      <c r="B181" s="28" t="s">
        <v>13</v>
      </c>
      <c r="C181" s="29">
        <v>2389</v>
      </c>
      <c r="D181" s="29">
        <v>2389</v>
      </c>
      <c r="E181" s="29">
        <v>2389</v>
      </c>
      <c r="G181" s="23"/>
    </row>
    <row r="182" spans="1:7" ht="15" customHeight="1">
      <c r="A182" s="30" t="s">
        <v>27</v>
      </c>
      <c r="B182" s="31" t="s">
        <v>28</v>
      </c>
      <c r="C182" s="32">
        <v>2389</v>
      </c>
      <c r="D182" s="32">
        <v>2389</v>
      </c>
      <c r="E182" s="32">
        <v>2389</v>
      </c>
      <c r="G182" s="23"/>
    </row>
    <row r="183" spans="1:7" ht="27" customHeight="1">
      <c r="A183" s="20" t="s">
        <v>139</v>
      </c>
      <c r="B183" s="21" t="s">
        <v>140</v>
      </c>
      <c r="C183" s="22">
        <v>17663762</v>
      </c>
      <c r="D183" s="22">
        <v>25926225</v>
      </c>
      <c r="E183" s="22">
        <v>17473776</v>
      </c>
      <c r="G183" s="23"/>
    </row>
    <row r="184" spans="1:7" ht="15" customHeight="1">
      <c r="A184" s="24">
        <v>11</v>
      </c>
      <c r="B184" s="25" t="s">
        <v>12</v>
      </c>
      <c r="C184" s="26">
        <v>1511713</v>
      </c>
      <c r="D184" s="26">
        <v>1511713</v>
      </c>
      <c r="E184" s="26">
        <v>1666896</v>
      </c>
      <c r="G184" s="23"/>
    </row>
    <row r="185" spans="1:7" ht="15" customHeight="1">
      <c r="A185" s="27">
        <v>41</v>
      </c>
      <c r="B185" s="33" t="s">
        <v>45</v>
      </c>
      <c r="C185" s="29">
        <v>26545</v>
      </c>
      <c r="D185" s="29">
        <v>26545</v>
      </c>
      <c r="E185" s="29">
        <v>151250</v>
      </c>
      <c r="G185" s="23"/>
    </row>
    <row r="186" spans="1:7" ht="15" customHeight="1">
      <c r="A186" s="30" t="s">
        <v>132</v>
      </c>
      <c r="B186" s="31" t="s">
        <v>133</v>
      </c>
      <c r="C186" s="32">
        <v>26545</v>
      </c>
      <c r="D186" s="32">
        <v>26545</v>
      </c>
      <c r="E186" s="32">
        <v>151250</v>
      </c>
      <c r="G186" s="23"/>
    </row>
    <row r="187" spans="1:7" ht="15" customHeight="1">
      <c r="A187" s="27">
        <v>42</v>
      </c>
      <c r="B187" s="33" t="s">
        <v>37</v>
      </c>
      <c r="C187" s="29">
        <v>688831</v>
      </c>
      <c r="D187" s="29">
        <v>688831</v>
      </c>
      <c r="E187" s="29">
        <v>903722</v>
      </c>
      <c r="G187" s="23"/>
    </row>
    <row r="188" spans="1:7" ht="15" customHeight="1">
      <c r="A188" s="30" t="s">
        <v>48</v>
      </c>
      <c r="B188" s="31" t="s">
        <v>49</v>
      </c>
      <c r="C188" s="32">
        <v>199084</v>
      </c>
      <c r="D188" s="32">
        <v>199084</v>
      </c>
      <c r="E188" s="32">
        <v>200000</v>
      </c>
      <c r="G188" s="23"/>
    </row>
    <row r="189" spans="1:7" ht="15" customHeight="1">
      <c r="A189" s="30" t="s">
        <v>134</v>
      </c>
      <c r="B189" s="31" t="s">
        <v>135</v>
      </c>
      <c r="C189" s="32">
        <v>15927</v>
      </c>
      <c r="D189" s="32">
        <v>15927</v>
      </c>
      <c r="E189" s="32">
        <v>15927</v>
      </c>
      <c r="G189" s="23"/>
    </row>
    <row r="190" spans="1:7" ht="15" customHeight="1">
      <c r="A190" s="30" t="s">
        <v>38</v>
      </c>
      <c r="B190" s="31" t="s">
        <v>39</v>
      </c>
      <c r="C190" s="32">
        <v>15927</v>
      </c>
      <c r="D190" s="32">
        <v>15927</v>
      </c>
      <c r="E190" s="32">
        <v>75627</v>
      </c>
      <c r="G190" s="23"/>
    </row>
    <row r="191" spans="1:7" ht="15" customHeight="1">
      <c r="A191" s="30" t="s">
        <v>141</v>
      </c>
      <c r="B191" s="36" t="s">
        <v>142</v>
      </c>
      <c r="C191" s="32">
        <v>59725</v>
      </c>
      <c r="D191" s="32">
        <v>59725</v>
      </c>
      <c r="E191" s="32">
        <v>75000</v>
      </c>
      <c r="G191" s="23"/>
    </row>
    <row r="192" spans="1:7" ht="15" customHeight="1">
      <c r="A192" s="30" t="s">
        <v>143</v>
      </c>
      <c r="B192" s="31" t="s">
        <v>144</v>
      </c>
      <c r="C192" s="32">
        <v>398168</v>
      </c>
      <c r="D192" s="32">
        <v>398168</v>
      </c>
      <c r="E192" s="32">
        <v>537168</v>
      </c>
      <c r="G192" s="23"/>
    </row>
    <row r="193" spans="1:7" ht="15" customHeight="1">
      <c r="A193" s="27">
        <v>45</v>
      </c>
      <c r="B193" s="33" t="s">
        <v>42</v>
      </c>
      <c r="C193" s="29">
        <v>796337</v>
      </c>
      <c r="D193" s="29">
        <v>796337</v>
      </c>
      <c r="E193" s="29">
        <v>611924</v>
      </c>
      <c r="G193" s="23"/>
    </row>
    <row r="194" spans="1:7" ht="15" customHeight="1">
      <c r="A194" s="30" t="s">
        <v>145</v>
      </c>
      <c r="B194" s="36" t="s">
        <v>146</v>
      </c>
      <c r="C194" s="32">
        <v>796337</v>
      </c>
      <c r="D194" s="32">
        <v>743837</v>
      </c>
      <c r="E194" s="32">
        <v>611924</v>
      </c>
      <c r="G194" s="23"/>
    </row>
    <row r="195" spans="1:7" ht="15" customHeight="1">
      <c r="A195" s="30">
        <v>4521</v>
      </c>
      <c r="B195" s="36" t="s">
        <v>137</v>
      </c>
      <c r="C195" s="32"/>
      <c r="D195" s="32">
        <v>52500</v>
      </c>
      <c r="E195" s="32">
        <v>0</v>
      </c>
      <c r="G195" s="23"/>
    </row>
    <row r="196" spans="1:7" ht="15" customHeight="1">
      <c r="A196" s="24">
        <v>5761</v>
      </c>
      <c r="B196" s="40" t="s">
        <v>147</v>
      </c>
      <c r="C196" s="26">
        <v>3861917</v>
      </c>
      <c r="D196" s="26">
        <v>7475880</v>
      </c>
      <c r="E196" s="26">
        <v>7475880</v>
      </c>
      <c r="G196" s="23"/>
    </row>
    <row r="197" spans="1:7" s="41" customFormat="1" ht="15" customHeight="1">
      <c r="A197" s="27">
        <v>45</v>
      </c>
      <c r="B197" s="33" t="s">
        <v>42</v>
      </c>
      <c r="C197" s="29">
        <v>3861917</v>
      </c>
      <c r="D197" s="29">
        <v>7475880</v>
      </c>
      <c r="E197" s="29">
        <v>7475880</v>
      </c>
      <c r="G197" s="23"/>
    </row>
    <row r="198" spans="1:7" s="41" customFormat="1" ht="15" customHeight="1">
      <c r="A198" s="30" t="s">
        <v>145</v>
      </c>
      <c r="B198" s="36" t="s">
        <v>146</v>
      </c>
      <c r="C198" s="42">
        <v>3861917</v>
      </c>
      <c r="D198" s="42">
        <v>7475880</v>
      </c>
      <c r="E198" s="42">
        <v>7475880</v>
      </c>
      <c r="G198" s="23"/>
    </row>
    <row r="199" spans="1:7" ht="15" customHeight="1">
      <c r="A199" s="24">
        <v>581</v>
      </c>
      <c r="B199" s="25" t="s">
        <v>148</v>
      </c>
      <c r="C199" s="26">
        <v>5985799</v>
      </c>
      <c r="D199" s="26">
        <v>6626299</v>
      </c>
      <c r="E199" s="26">
        <v>4208000</v>
      </c>
      <c r="G199" s="23"/>
    </row>
    <row r="200" spans="1:7" s="41" customFormat="1" ht="15" customHeight="1">
      <c r="A200" s="27">
        <v>45</v>
      </c>
      <c r="B200" s="33" t="s">
        <v>42</v>
      </c>
      <c r="C200" s="29">
        <v>5985799</v>
      </c>
      <c r="D200" s="29">
        <v>6626299</v>
      </c>
      <c r="E200" s="29">
        <v>4208000</v>
      </c>
      <c r="G200" s="23"/>
    </row>
    <row r="201" spans="1:7" s="41" customFormat="1" ht="15" customHeight="1">
      <c r="A201" s="30" t="s">
        <v>145</v>
      </c>
      <c r="B201" s="36" t="s">
        <v>146</v>
      </c>
      <c r="C201" s="32">
        <v>5985799</v>
      </c>
      <c r="D201" s="32">
        <v>6626299</v>
      </c>
      <c r="E201" s="32">
        <v>4208000</v>
      </c>
      <c r="G201" s="23"/>
    </row>
    <row r="202" spans="1:7" ht="15" customHeight="1">
      <c r="A202" s="24">
        <v>71</v>
      </c>
      <c r="B202" s="40" t="s">
        <v>149</v>
      </c>
      <c r="C202" s="26">
        <v>6304333</v>
      </c>
      <c r="D202" s="26">
        <v>10312333</v>
      </c>
      <c r="E202" s="26">
        <v>4123000</v>
      </c>
      <c r="G202" s="23"/>
    </row>
    <row r="203" spans="1:7" s="41" customFormat="1" ht="15" customHeight="1">
      <c r="A203" s="27">
        <v>32</v>
      </c>
      <c r="B203" s="28" t="s">
        <v>13</v>
      </c>
      <c r="C203" s="29">
        <v>132723</v>
      </c>
      <c r="D203" s="29">
        <v>132723</v>
      </c>
      <c r="E203" s="29">
        <v>115000</v>
      </c>
      <c r="G203" s="23"/>
    </row>
    <row r="204" spans="1:7" s="41" customFormat="1" ht="15" customHeight="1">
      <c r="A204" s="30" t="s">
        <v>82</v>
      </c>
      <c r="B204" s="31" t="s">
        <v>83</v>
      </c>
      <c r="C204" s="43">
        <v>132723</v>
      </c>
      <c r="D204" s="43">
        <v>132723</v>
      </c>
      <c r="E204" s="43">
        <v>115000</v>
      </c>
      <c r="G204" s="23"/>
    </row>
    <row r="205" spans="1:7" s="41" customFormat="1" ht="15" customHeight="1">
      <c r="A205" s="27">
        <v>42</v>
      </c>
      <c r="B205" s="33" t="s">
        <v>37</v>
      </c>
      <c r="C205" s="29">
        <v>66361</v>
      </c>
      <c r="D205" s="29">
        <v>4074361</v>
      </c>
      <c r="E205" s="29">
        <v>4008000</v>
      </c>
      <c r="G205" s="23"/>
    </row>
    <row r="206" spans="1:7" s="41" customFormat="1" ht="15" customHeight="1">
      <c r="A206" s="30" t="s">
        <v>150</v>
      </c>
      <c r="B206" s="31" t="s">
        <v>151</v>
      </c>
      <c r="C206" s="43"/>
      <c r="D206" s="43">
        <v>4008000</v>
      </c>
      <c r="E206" s="43">
        <v>4008000</v>
      </c>
      <c r="G206" s="23"/>
    </row>
    <row r="207" spans="1:7" s="41" customFormat="1" ht="15" customHeight="1">
      <c r="A207" s="30" t="s">
        <v>48</v>
      </c>
      <c r="B207" s="31" t="s">
        <v>49</v>
      </c>
      <c r="C207" s="43">
        <v>66361</v>
      </c>
      <c r="D207" s="43">
        <v>66361</v>
      </c>
      <c r="E207" s="43">
        <v>0</v>
      </c>
      <c r="G207" s="23"/>
    </row>
    <row r="208" spans="1:7" s="41" customFormat="1" ht="15" customHeight="1">
      <c r="A208" s="27">
        <v>45</v>
      </c>
      <c r="B208" s="33" t="s">
        <v>42</v>
      </c>
      <c r="C208" s="29">
        <v>6105249</v>
      </c>
      <c r="D208" s="29">
        <v>6105249</v>
      </c>
      <c r="E208" s="29">
        <v>0</v>
      </c>
      <c r="G208" s="23"/>
    </row>
    <row r="209" spans="1:7" s="41" customFormat="1" ht="15" customHeight="1">
      <c r="A209" s="30" t="s">
        <v>145</v>
      </c>
      <c r="B209" s="36" t="s">
        <v>146</v>
      </c>
      <c r="C209" s="43">
        <v>5972526</v>
      </c>
      <c r="D209" s="43">
        <v>5972526</v>
      </c>
      <c r="E209" s="43">
        <v>0</v>
      </c>
      <c r="G209" s="23"/>
    </row>
    <row r="210" spans="1:7" s="41" customFormat="1" ht="15" customHeight="1">
      <c r="A210" s="30" t="s">
        <v>136</v>
      </c>
      <c r="B210" s="36" t="s">
        <v>137</v>
      </c>
      <c r="C210" s="43">
        <v>132723</v>
      </c>
      <c r="D210" s="43">
        <v>132723</v>
      </c>
      <c r="E210" s="43">
        <v>0</v>
      </c>
      <c r="G210" s="23"/>
    </row>
    <row r="211" spans="1:7" ht="27" customHeight="1">
      <c r="A211" s="20" t="s">
        <v>152</v>
      </c>
      <c r="B211" s="21" t="s">
        <v>153</v>
      </c>
      <c r="C211" s="22">
        <v>82553</v>
      </c>
      <c r="D211" s="22">
        <v>82553</v>
      </c>
      <c r="E211" s="22">
        <v>77553</v>
      </c>
      <c r="G211" s="23"/>
    </row>
    <row r="212" spans="1:7" ht="15" customHeight="1">
      <c r="A212" s="24">
        <v>11</v>
      </c>
      <c r="B212" s="25" t="s">
        <v>12</v>
      </c>
      <c r="C212" s="26">
        <v>42073</v>
      </c>
      <c r="D212" s="26">
        <v>42073</v>
      </c>
      <c r="E212" s="26">
        <v>37073</v>
      </c>
      <c r="G212" s="23"/>
    </row>
    <row r="213" spans="1:7" ht="15" customHeight="1">
      <c r="A213" s="27">
        <v>32</v>
      </c>
      <c r="B213" s="28" t="s">
        <v>13</v>
      </c>
      <c r="C213" s="29">
        <v>42073</v>
      </c>
      <c r="D213" s="29">
        <v>38808</v>
      </c>
      <c r="E213" s="29">
        <v>33808</v>
      </c>
      <c r="G213" s="23"/>
    </row>
    <row r="214" spans="1:7" ht="15" customHeight="1">
      <c r="A214" s="30" t="s">
        <v>27</v>
      </c>
      <c r="B214" s="31" t="s">
        <v>28</v>
      </c>
      <c r="C214" s="32">
        <v>5973</v>
      </c>
      <c r="D214" s="32">
        <v>5973</v>
      </c>
      <c r="E214" s="32">
        <v>7973</v>
      </c>
      <c r="G214" s="23"/>
    </row>
    <row r="215" spans="1:7" ht="15" customHeight="1">
      <c r="A215" s="30" t="s">
        <v>64</v>
      </c>
      <c r="B215" s="31" t="s">
        <v>65</v>
      </c>
      <c r="C215" s="32">
        <v>11680</v>
      </c>
      <c r="D215" s="32">
        <v>11680</v>
      </c>
      <c r="E215" s="32">
        <v>11680</v>
      </c>
      <c r="G215" s="23"/>
    </row>
    <row r="216" spans="1:7" ht="15" customHeight="1">
      <c r="A216" s="30" t="s">
        <v>68</v>
      </c>
      <c r="B216" s="31" t="s">
        <v>69</v>
      </c>
      <c r="C216" s="32">
        <v>530</v>
      </c>
      <c r="D216" s="32">
        <v>530</v>
      </c>
      <c r="E216" s="32">
        <v>530</v>
      </c>
      <c r="G216" s="23"/>
    </row>
    <row r="217" spans="1:7" ht="15" customHeight="1">
      <c r="A217" s="30" t="s">
        <v>80</v>
      </c>
      <c r="B217" s="31" t="s">
        <v>81</v>
      </c>
      <c r="C217" s="32">
        <v>2389</v>
      </c>
      <c r="D217" s="32">
        <v>2389</v>
      </c>
      <c r="E217" s="32">
        <v>389</v>
      </c>
      <c r="G217" s="23"/>
    </row>
    <row r="218" spans="1:7" ht="15" customHeight="1">
      <c r="A218" s="30" t="s">
        <v>84</v>
      </c>
      <c r="B218" s="31" t="s">
        <v>85</v>
      </c>
      <c r="C218" s="32">
        <v>133</v>
      </c>
      <c r="D218" s="32">
        <v>133</v>
      </c>
      <c r="E218" s="32">
        <v>133</v>
      </c>
      <c r="G218" s="23"/>
    </row>
    <row r="219" spans="1:7" ht="15" customHeight="1">
      <c r="A219" s="30" t="s">
        <v>92</v>
      </c>
      <c r="B219" s="31" t="s">
        <v>93</v>
      </c>
      <c r="C219" s="32">
        <v>13272</v>
      </c>
      <c r="D219" s="32">
        <v>10007</v>
      </c>
      <c r="E219" s="32">
        <v>6007</v>
      </c>
      <c r="G219" s="23"/>
    </row>
    <row r="220" spans="1:7" ht="15" customHeight="1">
      <c r="A220" s="30" t="s">
        <v>29</v>
      </c>
      <c r="B220" s="31" t="s">
        <v>30</v>
      </c>
      <c r="C220" s="32">
        <v>1327</v>
      </c>
      <c r="D220" s="32">
        <v>1327</v>
      </c>
      <c r="E220" s="32">
        <v>1327</v>
      </c>
      <c r="G220" s="23"/>
    </row>
    <row r="221" spans="1:7" ht="15" customHeight="1">
      <c r="A221" s="30" t="s">
        <v>96</v>
      </c>
      <c r="B221" s="31" t="s">
        <v>97</v>
      </c>
      <c r="C221" s="32">
        <v>1460</v>
      </c>
      <c r="D221" s="32">
        <v>1460</v>
      </c>
      <c r="E221" s="32">
        <v>1460</v>
      </c>
      <c r="G221" s="23"/>
    </row>
    <row r="222" spans="1:7" ht="15" customHeight="1">
      <c r="A222" s="30" t="s">
        <v>31</v>
      </c>
      <c r="B222" s="31" t="s">
        <v>32</v>
      </c>
      <c r="C222" s="32">
        <v>3982</v>
      </c>
      <c r="D222" s="32">
        <v>3982</v>
      </c>
      <c r="E222" s="32">
        <v>2982</v>
      </c>
      <c r="G222" s="23"/>
    </row>
    <row r="223" spans="1:7" ht="15" customHeight="1">
      <c r="A223" s="30" t="s">
        <v>102</v>
      </c>
      <c r="B223" s="31" t="s">
        <v>103</v>
      </c>
      <c r="C223" s="32">
        <v>1327</v>
      </c>
      <c r="D223" s="32">
        <v>1327</v>
      </c>
      <c r="E223" s="32">
        <v>1327</v>
      </c>
      <c r="G223" s="23"/>
    </row>
    <row r="224" spans="1:7" ht="15" customHeight="1">
      <c r="A224" s="27">
        <v>38</v>
      </c>
      <c r="B224" s="28" t="s">
        <v>22</v>
      </c>
      <c r="C224" s="29">
        <v>0</v>
      </c>
      <c r="D224" s="29">
        <v>3265</v>
      </c>
      <c r="E224" s="29">
        <v>3265</v>
      </c>
      <c r="G224" s="23"/>
    </row>
    <row r="225" spans="1:7" ht="15" customHeight="1">
      <c r="A225" s="30" t="s">
        <v>23</v>
      </c>
      <c r="B225" s="31" t="s">
        <v>24</v>
      </c>
      <c r="C225" s="32"/>
      <c r="D225" s="32">
        <v>3265</v>
      </c>
      <c r="E225" s="32">
        <v>3265</v>
      </c>
      <c r="G225" s="23"/>
    </row>
    <row r="226" spans="1:7" ht="15" customHeight="1">
      <c r="A226" s="24">
        <v>52</v>
      </c>
      <c r="B226" s="25" t="s">
        <v>154</v>
      </c>
      <c r="C226" s="26">
        <v>40480</v>
      </c>
      <c r="D226" s="26">
        <v>40480</v>
      </c>
      <c r="E226" s="26">
        <v>40480</v>
      </c>
      <c r="G226" s="23"/>
    </row>
    <row r="227" spans="1:7" ht="15" customHeight="1">
      <c r="A227" s="27">
        <v>32</v>
      </c>
      <c r="B227" s="28" t="s">
        <v>13</v>
      </c>
      <c r="C227" s="29">
        <v>40414</v>
      </c>
      <c r="D227" s="29">
        <v>40414</v>
      </c>
      <c r="E227" s="29">
        <v>40414</v>
      </c>
      <c r="G227" s="23"/>
    </row>
    <row r="228" spans="1:7" ht="15" customHeight="1">
      <c r="A228" s="30" t="s">
        <v>64</v>
      </c>
      <c r="B228" s="31" t="s">
        <v>65</v>
      </c>
      <c r="C228" s="32">
        <v>36433</v>
      </c>
      <c r="D228" s="32">
        <v>36433</v>
      </c>
      <c r="E228" s="32">
        <v>36433</v>
      </c>
      <c r="G228" s="23"/>
    </row>
    <row r="229" spans="1:7" ht="15" customHeight="1">
      <c r="A229" s="30" t="s">
        <v>92</v>
      </c>
      <c r="B229" s="31" t="s">
        <v>93</v>
      </c>
      <c r="C229" s="32">
        <v>1725</v>
      </c>
      <c r="D229" s="32">
        <v>1725</v>
      </c>
      <c r="E229" s="32">
        <v>1725</v>
      </c>
      <c r="G229" s="23"/>
    </row>
    <row r="230" spans="1:7" ht="15" customHeight="1">
      <c r="A230" s="30" t="s">
        <v>96</v>
      </c>
      <c r="B230" s="36" t="s">
        <v>97</v>
      </c>
      <c r="C230" s="32">
        <v>2256</v>
      </c>
      <c r="D230" s="32">
        <v>2256</v>
      </c>
      <c r="E230" s="32">
        <v>2256</v>
      </c>
      <c r="G230" s="23"/>
    </row>
    <row r="231" spans="1:7" ht="15" customHeight="1">
      <c r="A231" s="27">
        <v>34</v>
      </c>
      <c r="B231" s="28" t="s">
        <v>16</v>
      </c>
      <c r="C231" s="29">
        <v>66</v>
      </c>
      <c r="D231" s="29">
        <v>66</v>
      </c>
      <c r="E231" s="29">
        <v>66</v>
      </c>
      <c r="G231" s="23"/>
    </row>
    <row r="232" spans="1:7" ht="15" customHeight="1">
      <c r="A232" s="30" t="s">
        <v>104</v>
      </c>
      <c r="B232" s="36" t="s">
        <v>105</v>
      </c>
      <c r="C232" s="32">
        <v>66</v>
      </c>
      <c r="D232" s="32">
        <v>66</v>
      </c>
      <c r="E232" s="32">
        <v>66</v>
      </c>
      <c r="G232" s="23"/>
    </row>
    <row r="233" spans="1:7" ht="27" customHeight="1">
      <c r="A233" s="20" t="s">
        <v>155</v>
      </c>
      <c r="B233" s="21" t="s">
        <v>156</v>
      </c>
      <c r="C233" s="22">
        <v>764484</v>
      </c>
      <c r="D233" s="22">
        <v>764484</v>
      </c>
      <c r="E233" s="22">
        <v>780585</v>
      </c>
      <c r="G233" s="23"/>
    </row>
    <row r="234" spans="1:7" ht="15" customHeight="1">
      <c r="A234" s="24">
        <v>11</v>
      </c>
      <c r="B234" s="25" t="s">
        <v>12</v>
      </c>
      <c r="C234" s="26">
        <v>392860</v>
      </c>
      <c r="D234" s="26">
        <v>392860</v>
      </c>
      <c r="E234" s="26">
        <v>393440</v>
      </c>
      <c r="G234" s="23"/>
    </row>
    <row r="235" spans="1:7" ht="15" customHeight="1">
      <c r="A235" s="27">
        <v>32</v>
      </c>
      <c r="B235" s="28" t="s">
        <v>13</v>
      </c>
      <c r="C235" s="29">
        <v>120779</v>
      </c>
      <c r="D235" s="29">
        <v>120779</v>
      </c>
      <c r="E235" s="29">
        <v>120779</v>
      </c>
      <c r="G235" s="23"/>
    </row>
    <row r="236" spans="1:7" ht="15" customHeight="1">
      <c r="A236" s="30" t="s">
        <v>27</v>
      </c>
      <c r="B236" s="31" t="s">
        <v>28</v>
      </c>
      <c r="C236" s="32">
        <v>5309</v>
      </c>
      <c r="D236" s="32">
        <v>5309</v>
      </c>
      <c r="E236" s="32">
        <v>5309</v>
      </c>
      <c r="G236" s="23"/>
    </row>
    <row r="237" spans="1:7" ht="15" customHeight="1">
      <c r="A237" s="30" t="s">
        <v>64</v>
      </c>
      <c r="B237" s="31" t="s">
        <v>65</v>
      </c>
      <c r="C237" s="32">
        <v>3982</v>
      </c>
      <c r="D237" s="32">
        <v>3982</v>
      </c>
      <c r="E237" s="32">
        <v>3982</v>
      </c>
      <c r="G237" s="23"/>
    </row>
    <row r="238" spans="1:7" ht="15" customHeight="1">
      <c r="A238" s="30" t="s">
        <v>68</v>
      </c>
      <c r="B238" s="36" t="s">
        <v>69</v>
      </c>
      <c r="C238" s="32">
        <v>2654</v>
      </c>
      <c r="D238" s="32">
        <v>2654</v>
      </c>
      <c r="E238" s="32">
        <v>2654</v>
      </c>
      <c r="G238" s="23"/>
    </row>
    <row r="239" spans="1:7" ht="15" customHeight="1">
      <c r="A239" s="30" t="s">
        <v>80</v>
      </c>
      <c r="B239" s="31" t="s">
        <v>81</v>
      </c>
      <c r="C239" s="32">
        <v>13272</v>
      </c>
      <c r="D239" s="32">
        <v>13272</v>
      </c>
      <c r="E239" s="32">
        <v>13272</v>
      </c>
      <c r="G239" s="23"/>
    </row>
    <row r="240" spans="1:7" ht="15" customHeight="1">
      <c r="A240" s="30" t="s">
        <v>84</v>
      </c>
      <c r="B240" s="31" t="s">
        <v>85</v>
      </c>
      <c r="C240" s="32">
        <v>26545</v>
      </c>
      <c r="D240" s="32">
        <v>26545</v>
      </c>
      <c r="E240" s="32">
        <v>46545</v>
      </c>
      <c r="G240" s="23"/>
    </row>
    <row r="241" spans="1:7" ht="15" customHeight="1">
      <c r="A241" s="30" t="s">
        <v>88</v>
      </c>
      <c r="B241" s="31" t="s">
        <v>89</v>
      </c>
      <c r="C241" s="32">
        <v>17254</v>
      </c>
      <c r="D241" s="32">
        <v>17254</v>
      </c>
      <c r="E241" s="32">
        <v>17254</v>
      </c>
      <c r="G241" s="23"/>
    </row>
    <row r="242" spans="1:7" ht="15" customHeight="1">
      <c r="A242" s="30" t="s">
        <v>92</v>
      </c>
      <c r="B242" s="31" t="s">
        <v>93</v>
      </c>
      <c r="C242" s="32">
        <v>10618</v>
      </c>
      <c r="D242" s="32">
        <v>10618</v>
      </c>
      <c r="E242" s="32">
        <v>10618</v>
      </c>
      <c r="G242" s="23"/>
    </row>
    <row r="243" spans="1:7" ht="15" customHeight="1">
      <c r="A243" s="30" t="s">
        <v>29</v>
      </c>
      <c r="B243" s="31" t="s">
        <v>30</v>
      </c>
      <c r="C243" s="32">
        <v>13272</v>
      </c>
      <c r="D243" s="32">
        <v>13272</v>
      </c>
      <c r="E243" s="32">
        <v>3272</v>
      </c>
      <c r="G243" s="23"/>
    </row>
    <row r="244" spans="1:7" ht="15" customHeight="1">
      <c r="A244" s="30" t="s">
        <v>96</v>
      </c>
      <c r="B244" s="36" t="s">
        <v>97</v>
      </c>
      <c r="C244" s="32">
        <v>13272</v>
      </c>
      <c r="D244" s="32">
        <v>13272</v>
      </c>
      <c r="E244" s="32">
        <v>3272</v>
      </c>
      <c r="G244" s="23"/>
    </row>
    <row r="245" spans="1:7" ht="15" customHeight="1">
      <c r="A245" s="30" t="s">
        <v>31</v>
      </c>
      <c r="B245" s="31" t="s">
        <v>32</v>
      </c>
      <c r="C245" s="32">
        <v>9291</v>
      </c>
      <c r="D245" s="32">
        <v>9291</v>
      </c>
      <c r="E245" s="32">
        <v>9291</v>
      </c>
      <c r="G245" s="23"/>
    </row>
    <row r="246" spans="1:7" ht="15" customHeight="1">
      <c r="A246" s="30" t="s">
        <v>102</v>
      </c>
      <c r="B246" s="31" t="s">
        <v>103</v>
      </c>
      <c r="C246" s="32">
        <v>5310</v>
      </c>
      <c r="D246" s="32">
        <v>5310</v>
      </c>
      <c r="E246" s="32">
        <v>5310</v>
      </c>
      <c r="G246" s="23"/>
    </row>
    <row r="247" spans="1:7" ht="15" customHeight="1">
      <c r="A247" s="27">
        <v>36</v>
      </c>
      <c r="B247" s="33" t="s">
        <v>117</v>
      </c>
      <c r="C247" s="29">
        <v>66361</v>
      </c>
      <c r="D247" s="29">
        <v>66361</v>
      </c>
      <c r="E247" s="29">
        <v>68661</v>
      </c>
      <c r="G247" s="23"/>
    </row>
    <row r="248" spans="1:7" ht="15" customHeight="1">
      <c r="A248" s="30" t="s">
        <v>157</v>
      </c>
      <c r="B248" s="31" t="s">
        <v>158</v>
      </c>
      <c r="C248" s="32">
        <v>66361</v>
      </c>
      <c r="D248" s="32">
        <v>66361</v>
      </c>
      <c r="E248" s="32">
        <v>55789</v>
      </c>
      <c r="G248" s="23"/>
    </row>
    <row r="249" spans="1:7" ht="15" customHeight="1">
      <c r="A249" s="30" t="s">
        <v>159</v>
      </c>
      <c r="B249" s="31" t="s">
        <v>160</v>
      </c>
      <c r="C249" s="32"/>
      <c r="D249" s="32"/>
      <c r="E249" s="32">
        <v>12872</v>
      </c>
      <c r="G249" s="23"/>
    </row>
    <row r="250" spans="1:7" ht="15" customHeight="1">
      <c r="A250" s="27">
        <v>38</v>
      </c>
      <c r="B250" s="28" t="s">
        <v>22</v>
      </c>
      <c r="C250" s="29">
        <v>205720</v>
      </c>
      <c r="D250" s="29">
        <v>205720</v>
      </c>
      <c r="E250" s="29">
        <v>204000</v>
      </c>
      <c r="G250" s="23"/>
    </row>
    <row r="251" spans="1:7" ht="15" customHeight="1">
      <c r="A251" s="30" t="s">
        <v>23</v>
      </c>
      <c r="B251" s="31" t="s">
        <v>24</v>
      </c>
      <c r="C251" s="32">
        <v>205720</v>
      </c>
      <c r="D251" s="32">
        <v>205720</v>
      </c>
      <c r="E251" s="32">
        <v>204000</v>
      </c>
      <c r="G251" s="23"/>
    </row>
    <row r="252" spans="1:7" ht="15" customHeight="1">
      <c r="A252" s="24">
        <v>41</v>
      </c>
      <c r="B252" s="25" t="s">
        <v>21</v>
      </c>
      <c r="C252" s="26">
        <v>371624</v>
      </c>
      <c r="D252" s="26">
        <v>371624</v>
      </c>
      <c r="E252" s="26">
        <v>387145</v>
      </c>
      <c r="G252" s="23"/>
    </row>
    <row r="253" spans="1:7" ht="15" customHeight="1">
      <c r="A253" s="27">
        <v>38</v>
      </c>
      <c r="B253" s="28" t="s">
        <v>22</v>
      </c>
      <c r="C253" s="29">
        <v>371624</v>
      </c>
      <c r="D253" s="29">
        <v>371624</v>
      </c>
      <c r="E253" s="29">
        <v>387145</v>
      </c>
      <c r="G253" s="23"/>
    </row>
    <row r="254" spans="1:7" ht="15" customHeight="1">
      <c r="A254" s="30" t="s">
        <v>23</v>
      </c>
      <c r="B254" s="31" t="s">
        <v>24</v>
      </c>
      <c r="C254" s="32">
        <v>371624</v>
      </c>
      <c r="D254" s="32">
        <v>371624</v>
      </c>
      <c r="E254" s="32">
        <v>387145</v>
      </c>
      <c r="G254" s="23"/>
    </row>
    <row r="255" spans="1:7" ht="27" customHeight="1">
      <c r="A255" s="20" t="s">
        <v>161</v>
      </c>
      <c r="B255" s="21" t="s">
        <v>162</v>
      </c>
      <c r="C255" s="22">
        <v>0</v>
      </c>
      <c r="D255" s="22">
        <v>828718</v>
      </c>
      <c r="E255" s="22">
        <v>855500</v>
      </c>
      <c r="G255" s="23"/>
    </row>
    <row r="256" spans="1:7" ht="15" customHeight="1">
      <c r="A256" s="24">
        <v>11</v>
      </c>
      <c r="B256" s="25" t="s">
        <v>12</v>
      </c>
      <c r="C256" s="26">
        <v>0</v>
      </c>
      <c r="D256" s="26">
        <v>828718</v>
      </c>
      <c r="E256" s="26">
        <v>855500</v>
      </c>
      <c r="G256" s="23"/>
    </row>
    <row r="257" spans="1:7" ht="15" customHeight="1">
      <c r="A257" s="27">
        <v>32</v>
      </c>
      <c r="B257" s="28" t="s">
        <v>13</v>
      </c>
      <c r="C257" s="29">
        <v>0</v>
      </c>
      <c r="D257" s="29">
        <v>748718</v>
      </c>
      <c r="E257" s="29">
        <v>715000</v>
      </c>
      <c r="G257" s="23"/>
    </row>
    <row r="258" spans="1:7" s="35" customFormat="1" ht="15" customHeight="1">
      <c r="A258" s="30" t="s">
        <v>27</v>
      </c>
      <c r="B258" s="31" t="s">
        <v>28</v>
      </c>
      <c r="C258" s="32"/>
      <c r="D258" s="32">
        <v>47000</v>
      </c>
      <c r="E258" s="32">
        <v>20000</v>
      </c>
      <c r="G258" s="23"/>
    </row>
    <row r="259" spans="1:7" s="35" customFormat="1" ht="15" customHeight="1">
      <c r="A259" s="30" t="s">
        <v>68</v>
      </c>
      <c r="B259" s="31" t="s">
        <v>69</v>
      </c>
      <c r="C259" s="32"/>
      <c r="D259" s="32">
        <v>15000</v>
      </c>
      <c r="E259" s="32">
        <v>2000</v>
      </c>
      <c r="G259" s="23"/>
    </row>
    <row r="260" spans="1:7" s="35" customFormat="1" ht="15" customHeight="1">
      <c r="A260" s="30" t="s">
        <v>80</v>
      </c>
      <c r="B260" s="31" t="s">
        <v>81</v>
      </c>
      <c r="C260" s="39"/>
      <c r="D260" s="39">
        <v>23087</v>
      </c>
      <c r="E260" s="39">
        <v>25000</v>
      </c>
      <c r="G260" s="23"/>
    </row>
    <row r="261" spans="1:7" s="35" customFormat="1" ht="15" customHeight="1">
      <c r="A261" s="30" t="s">
        <v>84</v>
      </c>
      <c r="B261" s="31" t="s">
        <v>85</v>
      </c>
      <c r="C261" s="32"/>
      <c r="D261" s="32">
        <v>26545</v>
      </c>
      <c r="E261" s="32">
        <v>131000</v>
      </c>
      <c r="G261" s="23"/>
    </row>
    <row r="262" spans="1:7" s="35" customFormat="1" ht="15" customHeight="1">
      <c r="A262" s="30" t="s">
        <v>88</v>
      </c>
      <c r="B262" s="31" t="s">
        <v>89</v>
      </c>
      <c r="C262" s="32"/>
      <c r="D262" s="32">
        <v>119634</v>
      </c>
      <c r="E262" s="32">
        <v>206000</v>
      </c>
      <c r="G262" s="23"/>
    </row>
    <row r="263" spans="1:7" s="35" customFormat="1" ht="15" customHeight="1">
      <c r="A263" s="30" t="s">
        <v>92</v>
      </c>
      <c r="B263" s="31" t="s">
        <v>93</v>
      </c>
      <c r="C263" s="32"/>
      <c r="D263" s="44">
        <v>124000</v>
      </c>
      <c r="E263" s="44">
        <v>6000</v>
      </c>
      <c r="G263" s="23"/>
    </row>
    <row r="264" spans="1:7" s="35" customFormat="1" ht="15" customHeight="1">
      <c r="A264" s="30">
        <v>3238</v>
      </c>
      <c r="B264" s="31" t="s">
        <v>95</v>
      </c>
      <c r="C264" s="45"/>
      <c r="D264" s="46">
        <v>0</v>
      </c>
      <c r="E264" s="46">
        <v>6000</v>
      </c>
      <c r="G264" s="23"/>
    </row>
    <row r="265" spans="1:7" s="35" customFormat="1" ht="15" customHeight="1">
      <c r="A265" s="30" t="s">
        <v>29</v>
      </c>
      <c r="B265" s="47" t="s">
        <v>30</v>
      </c>
      <c r="C265" s="48"/>
      <c r="D265" s="46">
        <v>53272</v>
      </c>
      <c r="E265" s="46">
        <v>37000</v>
      </c>
      <c r="G265" s="23"/>
    </row>
    <row r="266" spans="1:7" s="35" customFormat="1" ht="15" customHeight="1">
      <c r="A266" s="30" t="s">
        <v>96</v>
      </c>
      <c r="B266" s="47" t="s">
        <v>97</v>
      </c>
      <c r="C266" s="48"/>
      <c r="D266" s="46">
        <v>45272</v>
      </c>
      <c r="E266" s="46">
        <v>5000</v>
      </c>
      <c r="G266" s="23"/>
    </row>
    <row r="267" spans="1:7" s="35" customFormat="1" ht="15" customHeight="1">
      <c r="A267" s="30" t="s">
        <v>31</v>
      </c>
      <c r="B267" s="47" t="s">
        <v>32</v>
      </c>
      <c r="C267" s="49"/>
      <c r="D267" s="50">
        <v>275000</v>
      </c>
      <c r="E267" s="50">
        <v>275000</v>
      </c>
      <c r="G267" s="23"/>
    </row>
    <row r="268" spans="1:7" ht="15" customHeight="1">
      <c r="A268" s="30" t="s">
        <v>102</v>
      </c>
      <c r="B268" s="47" t="s">
        <v>103</v>
      </c>
      <c r="C268" s="48"/>
      <c r="D268" s="46">
        <v>19908</v>
      </c>
      <c r="E268" s="46">
        <v>2000</v>
      </c>
      <c r="G268" s="23"/>
    </row>
    <row r="269" spans="1:7" ht="15" customHeight="1">
      <c r="A269" s="27">
        <v>38</v>
      </c>
      <c r="B269" s="28" t="s">
        <v>22</v>
      </c>
      <c r="C269" s="51">
        <v>0</v>
      </c>
      <c r="D269" s="51">
        <v>80000</v>
      </c>
      <c r="E269" s="51">
        <v>140500</v>
      </c>
      <c r="G269" s="23"/>
    </row>
    <row r="270" spans="1:7" ht="15" customHeight="1">
      <c r="A270" s="30" t="s">
        <v>23</v>
      </c>
      <c r="B270" s="47" t="s">
        <v>24</v>
      </c>
      <c r="C270" s="48">
        <v>0</v>
      </c>
      <c r="D270" s="48">
        <v>80000</v>
      </c>
      <c r="E270" s="48">
        <v>140500</v>
      </c>
      <c r="G270" s="23"/>
    </row>
    <row r="271" spans="1:7" ht="27.75" customHeight="1">
      <c r="A271" s="20" t="s">
        <v>163</v>
      </c>
      <c r="B271" s="52" t="s">
        <v>164</v>
      </c>
      <c r="C271" s="22">
        <v>0</v>
      </c>
      <c r="D271" s="22">
        <v>0</v>
      </c>
      <c r="E271" s="22">
        <v>273500</v>
      </c>
      <c r="G271" s="23"/>
    </row>
    <row r="272" spans="1:7" ht="15" customHeight="1">
      <c r="A272" s="24">
        <v>12</v>
      </c>
      <c r="B272" s="25" t="s">
        <v>36</v>
      </c>
      <c r="C272" s="26"/>
      <c r="D272" s="26"/>
      <c r="E272" s="26">
        <v>68000</v>
      </c>
      <c r="G272" s="23"/>
    </row>
    <row r="273" spans="1:7" ht="15" customHeight="1">
      <c r="A273" s="27">
        <v>41</v>
      </c>
      <c r="B273" s="28" t="s">
        <v>45</v>
      </c>
      <c r="C273" s="51"/>
      <c r="D273" s="51"/>
      <c r="E273" s="51">
        <v>37500</v>
      </c>
      <c r="G273" s="23"/>
    </row>
    <row r="274" spans="1:7" ht="15" customHeight="1">
      <c r="A274" s="30">
        <v>4124</v>
      </c>
      <c r="B274" s="34" t="s">
        <v>133</v>
      </c>
      <c r="C274" s="42"/>
      <c r="D274" s="42"/>
      <c r="E274" s="42">
        <v>37500</v>
      </c>
      <c r="G274" s="23"/>
    </row>
    <row r="275" spans="1:7" ht="15" customHeight="1">
      <c r="A275" s="27">
        <v>42</v>
      </c>
      <c r="B275" s="28" t="s">
        <v>37</v>
      </c>
      <c r="C275" s="51"/>
      <c r="D275" s="51"/>
      <c r="E275" s="51">
        <v>9000</v>
      </c>
      <c r="G275" s="23"/>
    </row>
    <row r="276" spans="1:7" ht="15" customHeight="1">
      <c r="A276" s="30">
        <v>4223</v>
      </c>
      <c r="B276" s="34" t="s">
        <v>39</v>
      </c>
      <c r="C276" s="42"/>
      <c r="D276" s="42"/>
      <c r="E276" s="42">
        <v>9000</v>
      </c>
      <c r="G276" s="23"/>
    </row>
    <row r="277" spans="1:7" ht="15" customHeight="1">
      <c r="A277" s="27">
        <v>45</v>
      </c>
      <c r="B277" s="28" t="s">
        <v>42</v>
      </c>
      <c r="C277" s="51"/>
      <c r="D277" s="51"/>
      <c r="E277" s="51">
        <v>21500</v>
      </c>
      <c r="G277" s="23"/>
    </row>
    <row r="278" spans="1:7" ht="15" customHeight="1">
      <c r="A278" s="30">
        <v>4511</v>
      </c>
      <c r="B278" s="34" t="s">
        <v>146</v>
      </c>
      <c r="C278" s="42"/>
      <c r="D278" s="42"/>
      <c r="E278" s="42">
        <v>21500</v>
      </c>
      <c r="G278" s="23"/>
    </row>
    <row r="279" spans="1:7" ht="15" customHeight="1">
      <c r="A279" s="24">
        <v>575</v>
      </c>
      <c r="B279" s="25" t="s">
        <v>44</v>
      </c>
      <c r="C279" s="26">
        <v>0</v>
      </c>
      <c r="D279" s="26">
        <v>0</v>
      </c>
      <c r="E279" s="26">
        <v>205500</v>
      </c>
      <c r="G279" s="23"/>
    </row>
    <row r="280" spans="1:7" s="41" customFormat="1" ht="15" customHeight="1">
      <c r="A280" s="27">
        <v>32</v>
      </c>
      <c r="B280" s="28" t="s">
        <v>13</v>
      </c>
      <c r="C280" s="29">
        <v>0</v>
      </c>
      <c r="D280" s="29">
        <v>0</v>
      </c>
      <c r="E280" s="29">
        <v>3000</v>
      </c>
      <c r="G280" s="23"/>
    </row>
    <row r="281" spans="1:7" s="41" customFormat="1" ht="15" customHeight="1">
      <c r="A281" s="30">
        <v>3237</v>
      </c>
      <c r="B281" s="31" t="s">
        <v>93</v>
      </c>
      <c r="C281" s="43"/>
      <c r="D281" s="43"/>
      <c r="E281" s="43">
        <v>3000</v>
      </c>
      <c r="G281" s="23"/>
    </row>
    <row r="282" spans="1:7" s="41" customFormat="1" ht="15" customHeight="1">
      <c r="A282" s="27">
        <v>41</v>
      </c>
      <c r="B282" s="33" t="s">
        <v>45</v>
      </c>
      <c r="C282" s="29">
        <v>0</v>
      </c>
      <c r="D282" s="29">
        <v>0</v>
      </c>
      <c r="E282" s="29">
        <v>112000</v>
      </c>
      <c r="G282" s="23"/>
    </row>
    <row r="283" spans="1:7" s="41" customFormat="1" ht="15" customHeight="1">
      <c r="A283" s="30">
        <v>4124</v>
      </c>
      <c r="B283" s="31"/>
      <c r="C283" s="43"/>
      <c r="D283" s="43"/>
      <c r="E283" s="43">
        <v>112000</v>
      </c>
      <c r="G283" s="23"/>
    </row>
    <row r="284" spans="1:7" s="41" customFormat="1" ht="15" customHeight="1">
      <c r="A284" s="27">
        <v>42</v>
      </c>
      <c r="B284" s="33" t="s">
        <v>37</v>
      </c>
      <c r="C284" s="29">
        <v>0</v>
      </c>
      <c r="D284" s="29">
        <v>0</v>
      </c>
      <c r="E284" s="29">
        <v>27000</v>
      </c>
      <c r="G284" s="23"/>
    </row>
    <row r="285" spans="1:7" s="41" customFormat="1" ht="15" customHeight="1">
      <c r="A285" s="30">
        <v>4223</v>
      </c>
      <c r="B285" s="31" t="s">
        <v>39</v>
      </c>
      <c r="C285" s="43"/>
      <c r="D285" s="43"/>
      <c r="E285" s="43">
        <v>27000</v>
      </c>
      <c r="G285" s="23"/>
    </row>
    <row r="286" spans="1:7" s="41" customFormat="1" ht="15" customHeight="1">
      <c r="A286" s="27">
        <v>45</v>
      </c>
      <c r="B286" s="33" t="s">
        <v>42</v>
      </c>
      <c r="C286" s="29">
        <v>0</v>
      </c>
      <c r="D286" s="29">
        <v>0</v>
      </c>
      <c r="E286" s="29">
        <v>63500</v>
      </c>
      <c r="G286" s="23"/>
    </row>
    <row r="287" spans="1:7" s="41" customFormat="1" ht="15" customHeight="1">
      <c r="A287" s="30" t="s">
        <v>145</v>
      </c>
      <c r="B287" s="36" t="s">
        <v>146</v>
      </c>
      <c r="C287" s="43"/>
      <c r="D287" s="43"/>
      <c r="E287" s="43">
        <v>63500</v>
      </c>
      <c r="G287" s="23"/>
    </row>
    <row r="288" spans="1:7" s="19" customFormat="1" ht="27" customHeight="1">
      <c r="A288" s="16" t="s">
        <v>165</v>
      </c>
      <c r="B288" s="17" t="s">
        <v>166</v>
      </c>
      <c r="C288" s="18">
        <v>64457365</v>
      </c>
      <c r="D288" s="18">
        <v>64311084</v>
      </c>
      <c r="E288" s="18">
        <v>65851806</v>
      </c>
      <c r="G288" s="23"/>
    </row>
    <row r="289" spans="1:7" ht="27" customHeight="1">
      <c r="A289" s="20" t="s">
        <v>167</v>
      </c>
      <c r="B289" s="21" t="s">
        <v>168</v>
      </c>
      <c r="C289" s="22">
        <v>8269693</v>
      </c>
      <c r="D289" s="22">
        <v>8269693</v>
      </c>
      <c r="E289" s="22">
        <v>10873086</v>
      </c>
      <c r="G289" s="23"/>
    </row>
    <row r="290" spans="1:7" ht="15" customHeight="1">
      <c r="A290" s="24">
        <v>11</v>
      </c>
      <c r="B290" s="25" t="s">
        <v>12</v>
      </c>
      <c r="C290" s="26">
        <v>8228814</v>
      </c>
      <c r="D290" s="26">
        <v>8228814</v>
      </c>
      <c r="E290" s="26">
        <v>10758207</v>
      </c>
      <c r="G290" s="23"/>
    </row>
    <row r="291" spans="1:7" ht="15" customHeight="1">
      <c r="A291" s="27">
        <v>31</v>
      </c>
      <c r="B291" s="28" t="s">
        <v>53</v>
      </c>
      <c r="C291" s="29">
        <v>1295374</v>
      </c>
      <c r="D291" s="29">
        <v>1295374</v>
      </c>
      <c r="E291" s="29">
        <v>3323151</v>
      </c>
      <c r="G291" s="23"/>
    </row>
    <row r="292" spans="1:7" ht="15" customHeight="1">
      <c r="A292" s="30" t="s">
        <v>54</v>
      </c>
      <c r="B292" s="31" t="s">
        <v>55</v>
      </c>
      <c r="C292" s="32">
        <v>1287411</v>
      </c>
      <c r="D292" s="32">
        <v>1287411</v>
      </c>
      <c r="E292" s="32">
        <v>3206551</v>
      </c>
      <c r="G292" s="23"/>
    </row>
    <row r="293" spans="1:7" ht="15" customHeight="1">
      <c r="A293" s="30">
        <v>3113</v>
      </c>
      <c r="B293" s="31" t="s">
        <v>57</v>
      </c>
      <c r="C293" s="32"/>
      <c r="D293" s="32"/>
      <c r="E293" s="32">
        <v>50000</v>
      </c>
      <c r="G293" s="23"/>
    </row>
    <row r="294" spans="1:7" ht="15" customHeight="1">
      <c r="A294" s="30" t="s">
        <v>58</v>
      </c>
      <c r="B294" s="31" t="s">
        <v>59</v>
      </c>
      <c r="C294" s="32">
        <v>7963</v>
      </c>
      <c r="D294" s="32">
        <v>7963</v>
      </c>
      <c r="E294" s="32">
        <v>66600</v>
      </c>
      <c r="G294" s="23"/>
    </row>
    <row r="295" spans="1:7" ht="15" customHeight="1">
      <c r="A295" s="27">
        <v>32</v>
      </c>
      <c r="B295" s="28" t="s">
        <v>13</v>
      </c>
      <c r="C295" s="29">
        <v>6848497</v>
      </c>
      <c r="D295" s="29">
        <v>6848497</v>
      </c>
      <c r="E295" s="29">
        <v>7211748</v>
      </c>
      <c r="G295" s="23"/>
    </row>
    <row r="296" spans="1:7" ht="15" customHeight="1">
      <c r="A296" s="30" t="s">
        <v>27</v>
      </c>
      <c r="B296" s="31" t="s">
        <v>28</v>
      </c>
      <c r="C296" s="32">
        <v>132723</v>
      </c>
      <c r="D296" s="32">
        <v>132723</v>
      </c>
      <c r="E296" s="32">
        <v>447699</v>
      </c>
      <c r="G296" s="23"/>
    </row>
    <row r="297" spans="1:7" ht="15" customHeight="1">
      <c r="A297" s="30" t="s">
        <v>62</v>
      </c>
      <c r="B297" s="31" t="s">
        <v>63</v>
      </c>
      <c r="C297" s="32">
        <v>26545</v>
      </c>
      <c r="D297" s="32">
        <v>26545</v>
      </c>
      <c r="E297" s="32">
        <v>26545</v>
      </c>
      <c r="G297" s="23"/>
    </row>
    <row r="298" spans="1:7" ht="15" customHeight="1">
      <c r="A298" s="30" t="s">
        <v>64</v>
      </c>
      <c r="B298" s="31" t="s">
        <v>65</v>
      </c>
      <c r="C298" s="32">
        <v>9291</v>
      </c>
      <c r="D298" s="32">
        <v>9291</v>
      </c>
      <c r="E298" s="32">
        <v>9291</v>
      </c>
      <c r="G298" s="23"/>
    </row>
    <row r="299" spans="1:7" ht="15" customHeight="1">
      <c r="A299" s="30">
        <v>3214</v>
      </c>
      <c r="B299" s="31" t="s">
        <v>67</v>
      </c>
      <c r="C299" s="32"/>
      <c r="D299" s="32"/>
      <c r="E299" s="32">
        <v>22050</v>
      </c>
      <c r="G299" s="23"/>
    </row>
    <row r="300" spans="1:7" ht="15" customHeight="1">
      <c r="A300" s="30" t="s">
        <v>68</v>
      </c>
      <c r="B300" s="31" t="s">
        <v>69</v>
      </c>
      <c r="C300" s="32">
        <v>59725</v>
      </c>
      <c r="D300" s="32">
        <v>59725</v>
      </c>
      <c r="E300" s="32">
        <v>109725</v>
      </c>
      <c r="G300" s="23"/>
    </row>
    <row r="301" spans="1:7" ht="15" customHeight="1">
      <c r="A301" s="30">
        <v>3222</v>
      </c>
      <c r="B301" s="31" t="s">
        <v>71</v>
      </c>
      <c r="C301" s="32"/>
      <c r="D301" s="32"/>
      <c r="E301" s="32">
        <v>200</v>
      </c>
      <c r="G301" s="23"/>
    </row>
    <row r="302" spans="1:7" ht="15" customHeight="1">
      <c r="A302" s="30" t="s">
        <v>72</v>
      </c>
      <c r="B302" s="31" t="s">
        <v>73</v>
      </c>
      <c r="C302" s="32">
        <v>238901</v>
      </c>
      <c r="D302" s="32">
        <v>238901</v>
      </c>
      <c r="E302" s="32">
        <v>238901</v>
      </c>
      <c r="G302" s="23"/>
    </row>
    <row r="303" spans="1:7" ht="15" customHeight="1">
      <c r="A303" s="30" t="s">
        <v>74</v>
      </c>
      <c r="B303" s="31" t="s">
        <v>75</v>
      </c>
      <c r="C303" s="32">
        <v>3982</v>
      </c>
      <c r="D303" s="32">
        <v>3982</v>
      </c>
      <c r="E303" s="32">
        <v>9982</v>
      </c>
      <c r="G303" s="23"/>
    </row>
    <row r="304" spans="1:7" ht="15" customHeight="1">
      <c r="A304" s="30" t="s">
        <v>76</v>
      </c>
      <c r="B304" s="31" t="s">
        <v>77</v>
      </c>
      <c r="C304" s="32">
        <v>7963</v>
      </c>
      <c r="D304" s="32">
        <v>7963</v>
      </c>
      <c r="E304" s="32">
        <v>7963</v>
      </c>
      <c r="G304" s="23"/>
    </row>
    <row r="305" spans="1:7" ht="15" customHeight="1">
      <c r="A305" s="30">
        <v>3227</v>
      </c>
      <c r="B305" s="31" t="s">
        <v>79</v>
      </c>
      <c r="C305" s="32"/>
      <c r="D305" s="32"/>
      <c r="E305" s="32">
        <v>650</v>
      </c>
      <c r="G305" s="23"/>
    </row>
    <row r="306" spans="1:7" ht="15" customHeight="1">
      <c r="A306" s="30" t="s">
        <v>80</v>
      </c>
      <c r="B306" s="31" t="s">
        <v>81</v>
      </c>
      <c r="C306" s="32">
        <v>172540</v>
      </c>
      <c r="D306" s="32">
        <v>172540</v>
      </c>
      <c r="E306" s="32">
        <v>299021</v>
      </c>
      <c r="G306" s="23"/>
    </row>
    <row r="307" spans="1:7" ht="15" customHeight="1">
      <c r="A307" s="30" t="s">
        <v>82</v>
      </c>
      <c r="B307" s="31" t="s">
        <v>83</v>
      </c>
      <c r="C307" s="32">
        <v>79634</v>
      </c>
      <c r="D307" s="32">
        <v>79634</v>
      </c>
      <c r="E307" s="32">
        <v>109634</v>
      </c>
      <c r="G307" s="23"/>
    </row>
    <row r="308" spans="1:7" ht="15" customHeight="1">
      <c r="A308" s="30" t="s">
        <v>84</v>
      </c>
      <c r="B308" s="31" t="s">
        <v>85</v>
      </c>
      <c r="C308" s="32">
        <v>1327</v>
      </c>
      <c r="D308" s="32">
        <v>1327</v>
      </c>
      <c r="E308" s="32">
        <v>1327</v>
      </c>
      <c r="G308" s="23"/>
    </row>
    <row r="309" spans="1:7" ht="15" customHeight="1">
      <c r="A309" s="30" t="s">
        <v>86</v>
      </c>
      <c r="B309" s="31" t="s">
        <v>87</v>
      </c>
      <c r="C309" s="32">
        <v>66361</v>
      </c>
      <c r="D309" s="32">
        <v>66361</v>
      </c>
      <c r="E309" s="32">
        <v>66361</v>
      </c>
      <c r="G309" s="23"/>
    </row>
    <row r="310" spans="1:7" ht="15" customHeight="1">
      <c r="A310" s="30" t="s">
        <v>88</v>
      </c>
      <c r="B310" s="31" t="s">
        <v>89</v>
      </c>
      <c r="C310" s="32">
        <v>4976440</v>
      </c>
      <c r="D310" s="32">
        <v>4976440</v>
      </c>
      <c r="E310" s="32">
        <v>4538440</v>
      </c>
      <c r="G310" s="23"/>
    </row>
    <row r="311" spans="1:7" ht="15" customHeight="1">
      <c r="A311" s="30" t="s">
        <v>90</v>
      </c>
      <c r="B311" s="31" t="s">
        <v>91</v>
      </c>
      <c r="C311" s="32">
        <v>1991</v>
      </c>
      <c r="D311" s="32">
        <v>1991</v>
      </c>
      <c r="E311" s="32">
        <v>3991</v>
      </c>
      <c r="G311" s="23"/>
    </row>
    <row r="312" spans="1:7" ht="15" customHeight="1">
      <c r="A312" s="30" t="s">
        <v>92</v>
      </c>
      <c r="B312" s="31" t="s">
        <v>93</v>
      </c>
      <c r="C312" s="32">
        <v>696795</v>
      </c>
      <c r="D312" s="32">
        <v>696795</v>
      </c>
      <c r="E312" s="32">
        <v>896795</v>
      </c>
      <c r="G312" s="23"/>
    </row>
    <row r="313" spans="1:7" ht="15" customHeight="1">
      <c r="A313" s="30" t="s">
        <v>29</v>
      </c>
      <c r="B313" s="31" t="s">
        <v>30</v>
      </c>
      <c r="C313" s="32">
        <v>72998</v>
      </c>
      <c r="D313" s="32">
        <v>72998</v>
      </c>
      <c r="E313" s="32">
        <v>72998</v>
      </c>
      <c r="G313" s="23"/>
    </row>
    <row r="314" spans="1:7" ht="15" customHeight="1">
      <c r="A314" s="30" t="s">
        <v>96</v>
      </c>
      <c r="B314" s="31" t="s">
        <v>97</v>
      </c>
      <c r="C314" s="32">
        <v>7963</v>
      </c>
      <c r="D314" s="32">
        <v>7963</v>
      </c>
      <c r="E314" s="32">
        <v>56357</v>
      </c>
      <c r="G314" s="23"/>
    </row>
    <row r="315" spans="1:7" ht="15" customHeight="1">
      <c r="A315" s="30" t="s">
        <v>98</v>
      </c>
      <c r="B315" s="31" t="s">
        <v>99</v>
      </c>
      <c r="C315" s="32">
        <v>159267</v>
      </c>
      <c r="D315" s="32">
        <v>159267</v>
      </c>
      <c r="E315" s="32">
        <v>159267</v>
      </c>
      <c r="G315" s="23"/>
    </row>
    <row r="316" spans="1:7" ht="15" customHeight="1">
      <c r="A316" s="30" t="s">
        <v>31</v>
      </c>
      <c r="B316" s="31" t="s">
        <v>32</v>
      </c>
      <c r="C316" s="32">
        <v>119451</v>
      </c>
      <c r="D316" s="32">
        <v>119451</v>
      </c>
      <c r="E316" s="32">
        <v>119451</v>
      </c>
      <c r="G316" s="23"/>
    </row>
    <row r="317" spans="1:7" ht="15" customHeight="1">
      <c r="A317" s="30" t="s">
        <v>14</v>
      </c>
      <c r="B317" s="31" t="s">
        <v>15</v>
      </c>
      <c r="C317" s="32">
        <v>1991</v>
      </c>
      <c r="D317" s="32">
        <v>1991</v>
      </c>
      <c r="E317" s="32">
        <v>1991</v>
      </c>
      <c r="G317" s="23"/>
    </row>
    <row r="318" spans="1:7" ht="15" customHeight="1">
      <c r="A318" s="30">
        <v>3295</v>
      </c>
      <c r="B318" s="34" t="s">
        <v>101</v>
      </c>
      <c r="C318" s="32"/>
      <c r="D318" s="32"/>
      <c r="E318" s="32">
        <v>500</v>
      </c>
      <c r="G318" s="23"/>
    </row>
    <row r="319" spans="1:7" ht="15" customHeight="1">
      <c r="A319" s="30" t="s">
        <v>102</v>
      </c>
      <c r="B319" s="31" t="s">
        <v>103</v>
      </c>
      <c r="C319" s="32">
        <v>12609</v>
      </c>
      <c r="D319" s="32">
        <v>12609</v>
      </c>
      <c r="E319" s="32">
        <v>12609</v>
      </c>
      <c r="G319" s="23"/>
    </row>
    <row r="320" spans="1:7" ht="15" customHeight="1">
      <c r="A320" s="27">
        <v>34</v>
      </c>
      <c r="B320" s="28" t="s">
        <v>16</v>
      </c>
      <c r="C320" s="29">
        <v>33181</v>
      </c>
      <c r="D320" s="29">
        <v>33181</v>
      </c>
      <c r="E320" s="29">
        <v>33581</v>
      </c>
      <c r="G320" s="23"/>
    </row>
    <row r="321" spans="1:7" ht="15" customHeight="1">
      <c r="A321" s="30" t="s">
        <v>104</v>
      </c>
      <c r="B321" s="31" t="s">
        <v>105</v>
      </c>
      <c r="C321" s="32">
        <v>33181</v>
      </c>
      <c r="D321" s="32">
        <v>33181</v>
      </c>
      <c r="E321" s="32">
        <v>33181</v>
      </c>
      <c r="G321" s="23"/>
    </row>
    <row r="322" spans="1:7" ht="15" customHeight="1">
      <c r="A322" s="30">
        <v>3433</v>
      </c>
      <c r="B322" s="31" t="s">
        <v>18</v>
      </c>
      <c r="C322" s="32"/>
      <c r="D322" s="32"/>
      <c r="E322" s="32">
        <v>300</v>
      </c>
      <c r="G322" s="23"/>
    </row>
    <row r="323" spans="1:7" ht="15" customHeight="1">
      <c r="A323" s="30">
        <v>3434</v>
      </c>
      <c r="B323" s="31" t="s">
        <v>107</v>
      </c>
      <c r="C323" s="32"/>
      <c r="D323" s="32"/>
      <c r="E323" s="32">
        <v>100</v>
      </c>
      <c r="G323" s="23"/>
    </row>
    <row r="324" spans="1:7" ht="15" customHeight="1">
      <c r="A324" s="27">
        <v>37</v>
      </c>
      <c r="B324" s="28" t="s">
        <v>169</v>
      </c>
      <c r="C324" s="29">
        <v>50435</v>
      </c>
      <c r="D324" s="29">
        <v>50435</v>
      </c>
      <c r="E324" s="29">
        <v>130000</v>
      </c>
      <c r="G324" s="23"/>
    </row>
    <row r="325" spans="1:7" ht="15" customHeight="1">
      <c r="A325" s="30" t="s">
        <v>170</v>
      </c>
      <c r="B325" s="36" t="s">
        <v>171</v>
      </c>
      <c r="C325" s="32">
        <v>50435</v>
      </c>
      <c r="D325" s="32">
        <v>50435</v>
      </c>
      <c r="E325" s="32">
        <v>130000</v>
      </c>
      <c r="G325" s="23"/>
    </row>
    <row r="326" spans="1:7" ht="15" customHeight="1">
      <c r="A326" s="27">
        <v>38</v>
      </c>
      <c r="B326" s="28" t="s">
        <v>22</v>
      </c>
      <c r="C326" s="29">
        <v>1327</v>
      </c>
      <c r="D326" s="29">
        <v>1327</v>
      </c>
      <c r="E326" s="29">
        <v>2727</v>
      </c>
      <c r="G326" s="23"/>
    </row>
    <row r="327" spans="1:7" ht="15" customHeight="1">
      <c r="A327" s="30" t="s">
        <v>23</v>
      </c>
      <c r="B327" s="31" t="s">
        <v>24</v>
      </c>
      <c r="C327" s="32">
        <v>1327</v>
      </c>
      <c r="D327" s="32">
        <v>1327</v>
      </c>
      <c r="E327" s="32">
        <v>1327</v>
      </c>
      <c r="G327" s="23"/>
    </row>
    <row r="328" spans="1:7" ht="15" customHeight="1">
      <c r="A328" s="30">
        <v>3831</v>
      </c>
      <c r="B328" s="34" t="s">
        <v>109</v>
      </c>
      <c r="C328" s="32"/>
      <c r="D328" s="32"/>
      <c r="E328" s="32">
        <v>500</v>
      </c>
      <c r="G328" s="23"/>
    </row>
    <row r="329" spans="1:7" ht="15" customHeight="1">
      <c r="A329" s="30">
        <v>3833</v>
      </c>
      <c r="B329" s="34" t="s">
        <v>111</v>
      </c>
      <c r="C329" s="32"/>
      <c r="D329" s="32"/>
      <c r="E329" s="32">
        <v>300</v>
      </c>
      <c r="G329" s="23"/>
    </row>
    <row r="330" spans="1:7" ht="15" customHeight="1">
      <c r="A330" s="30">
        <v>3834</v>
      </c>
      <c r="B330" s="34" t="s">
        <v>172</v>
      </c>
      <c r="C330" s="32"/>
      <c r="D330" s="32"/>
      <c r="E330" s="32">
        <v>300</v>
      </c>
      <c r="G330" s="23"/>
    </row>
    <row r="331" spans="1:7" ht="15" customHeight="1">
      <c r="A331" s="30">
        <v>3835</v>
      </c>
      <c r="B331" s="34" t="s">
        <v>113</v>
      </c>
      <c r="C331" s="32"/>
      <c r="D331" s="32"/>
      <c r="E331" s="32">
        <v>300</v>
      </c>
      <c r="G331" s="23"/>
    </row>
    <row r="332" spans="1:7" ht="15" customHeight="1">
      <c r="A332" s="27">
        <v>42</v>
      </c>
      <c r="B332" s="33" t="s">
        <v>37</v>
      </c>
      <c r="C332" s="29">
        <v>0</v>
      </c>
      <c r="D332" s="29">
        <v>0</v>
      </c>
      <c r="E332" s="29">
        <v>52000</v>
      </c>
      <c r="G332" s="23"/>
    </row>
    <row r="333" spans="1:7" ht="15" customHeight="1">
      <c r="A333" s="30" t="s">
        <v>48</v>
      </c>
      <c r="B333" s="31" t="s">
        <v>49</v>
      </c>
      <c r="C333" s="32"/>
      <c r="D333" s="32"/>
      <c r="E333" s="54">
        <v>5000</v>
      </c>
      <c r="G333" s="23"/>
    </row>
    <row r="334" spans="1:7" ht="15" customHeight="1">
      <c r="A334" s="30" t="s">
        <v>38</v>
      </c>
      <c r="B334" s="31" t="s">
        <v>39</v>
      </c>
      <c r="C334" s="32"/>
      <c r="D334" s="32"/>
      <c r="E334" s="54">
        <v>2000</v>
      </c>
      <c r="G334" s="23"/>
    </row>
    <row r="335" spans="1:7" ht="15" customHeight="1">
      <c r="A335" s="30" t="s">
        <v>141</v>
      </c>
      <c r="B335" s="36" t="s">
        <v>142</v>
      </c>
      <c r="C335" s="32"/>
      <c r="D335" s="32"/>
      <c r="E335" s="54">
        <v>1000</v>
      </c>
      <c r="G335" s="23"/>
    </row>
    <row r="336" spans="1:7" ht="15" customHeight="1">
      <c r="A336" s="30">
        <v>4231</v>
      </c>
      <c r="B336" s="34" t="s">
        <v>144</v>
      </c>
      <c r="C336" s="32"/>
      <c r="D336" s="32"/>
      <c r="E336" s="54">
        <v>44000</v>
      </c>
      <c r="G336" s="23"/>
    </row>
    <row r="337" spans="1:7" ht="15" customHeight="1">
      <c r="A337" s="27">
        <v>45</v>
      </c>
      <c r="B337" s="33" t="s">
        <v>42</v>
      </c>
      <c r="C337" s="29"/>
      <c r="D337" s="29"/>
      <c r="E337" s="29">
        <v>5000</v>
      </c>
      <c r="G337" s="23"/>
    </row>
    <row r="338" spans="1:7" ht="15" customHeight="1">
      <c r="A338" s="30">
        <v>4511</v>
      </c>
      <c r="B338" s="34" t="s">
        <v>146</v>
      </c>
      <c r="C338" s="32"/>
      <c r="D338" s="32"/>
      <c r="E338" s="54">
        <v>5000</v>
      </c>
      <c r="G338" s="23"/>
    </row>
    <row r="339" spans="1:7" ht="15" customHeight="1">
      <c r="A339" s="24">
        <v>31</v>
      </c>
      <c r="B339" s="25" t="s">
        <v>114</v>
      </c>
      <c r="C339" s="26"/>
      <c r="D339" s="26"/>
      <c r="E339" s="26">
        <v>74000</v>
      </c>
      <c r="G339" s="23"/>
    </row>
    <row r="340" spans="1:7" ht="15" customHeight="1">
      <c r="A340" s="30">
        <v>3235</v>
      </c>
      <c r="B340" s="34" t="s">
        <v>89</v>
      </c>
      <c r="C340" s="32"/>
      <c r="D340" s="32"/>
      <c r="E340" s="54">
        <v>74000</v>
      </c>
      <c r="G340" s="23"/>
    </row>
    <row r="341" spans="1:7" ht="15" customHeight="1">
      <c r="A341" s="24">
        <v>63</v>
      </c>
      <c r="B341" s="25" t="s">
        <v>173</v>
      </c>
      <c r="C341" s="26">
        <v>40879</v>
      </c>
      <c r="D341" s="26">
        <v>40879</v>
      </c>
      <c r="E341" s="26">
        <v>40879</v>
      </c>
      <c r="G341" s="23"/>
    </row>
    <row r="342" spans="1:7" s="41" customFormat="1" ht="15" customHeight="1">
      <c r="A342" s="27">
        <v>32</v>
      </c>
      <c r="B342" s="28" t="s">
        <v>13</v>
      </c>
      <c r="C342" s="29">
        <v>40879</v>
      </c>
      <c r="D342" s="29">
        <v>40879</v>
      </c>
      <c r="E342" s="29">
        <v>40879</v>
      </c>
      <c r="G342" s="23"/>
    </row>
    <row r="343" spans="1:7" s="41" customFormat="1" ht="15" customHeight="1">
      <c r="A343" s="30" t="s">
        <v>27</v>
      </c>
      <c r="B343" s="31" t="s">
        <v>28</v>
      </c>
      <c r="C343" s="43">
        <v>1062</v>
      </c>
      <c r="D343" s="43">
        <v>1062</v>
      </c>
      <c r="E343" s="43">
        <v>1062</v>
      </c>
      <c r="G343" s="23"/>
    </row>
    <row r="344" spans="1:7" s="41" customFormat="1" ht="15" customHeight="1">
      <c r="A344" s="30" t="s">
        <v>68</v>
      </c>
      <c r="B344" s="31" t="s">
        <v>69</v>
      </c>
      <c r="C344" s="43">
        <v>1062</v>
      </c>
      <c r="D344" s="43">
        <v>1062</v>
      </c>
      <c r="E344" s="43">
        <v>1062</v>
      </c>
      <c r="G344" s="23"/>
    </row>
    <row r="345" spans="1:7" s="41" customFormat="1" ht="15" customHeight="1">
      <c r="A345" s="30" t="s">
        <v>80</v>
      </c>
      <c r="B345" s="31" t="s">
        <v>81</v>
      </c>
      <c r="C345" s="43">
        <v>531</v>
      </c>
      <c r="D345" s="43">
        <v>531</v>
      </c>
      <c r="E345" s="43">
        <v>531</v>
      </c>
      <c r="G345" s="23"/>
    </row>
    <row r="346" spans="1:7" s="41" customFormat="1" ht="15" customHeight="1">
      <c r="A346" s="30" t="s">
        <v>84</v>
      </c>
      <c r="B346" s="31" t="s">
        <v>85</v>
      </c>
      <c r="C346" s="43">
        <v>1327</v>
      </c>
      <c r="D346" s="43">
        <v>1327</v>
      </c>
      <c r="E346" s="43">
        <v>1327</v>
      </c>
      <c r="G346" s="23"/>
    </row>
    <row r="347" spans="1:7" s="41" customFormat="1" ht="15" customHeight="1">
      <c r="A347" s="30" t="s">
        <v>88</v>
      </c>
      <c r="B347" s="31" t="s">
        <v>89</v>
      </c>
      <c r="C347" s="43">
        <v>6636</v>
      </c>
      <c r="D347" s="43">
        <v>6636</v>
      </c>
      <c r="E347" s="43">
        <v>6636</v>
      </c>
      <c r="G347" s="23"/>
    </row>
    <row r="348" spans="1:7" s="41" customFormat="1" ht="15" customHeight="1">
      <c r="A348" s="30" t="s">
        <v>92</v>
      </c>
      <c r="B348" s="31" t="s">
        <v>93</v>
      </c>
      <c r="C348" s="43">
        <v>1991</v>
      </c>
      <c r="D348" s="43">
        <v>1991</v>
      </c>
      <c r="E348" s="43">
        <v>1991</v>
      </c>
      <c r="G348" s="23"/>
    </row>
    <row r="349" spans="1:7" s="41" customFormat="1" ht="15" customHeight="1">
      <c r="A349" s="30" t="s">
        <v>29</v>
      </c>
      <c r="B349" s="31" t="s">
        <v>30</v>
      </c>
      <c r="C349" s="43">
        <v>1991</v>
      </c>
      <c r="D349" s="43">
        <v>1991</v>
      </c>
      <c r="E349" s="43">
        <v>1991</v>
      </c>
      <c r="G349" s="23"/>
    </row>
    <row r="350" spans="1:7" s="41" customFormat="1" ht="15" customHeight="1">
      <c r="A350" s="30" t="s">
        <v>96</v>
      </c>
      <c r="B350" s="36" t="s">
        <v>97</v>
      </c>
      <c r="C350" s="43">
        <v>1327</v>
      </c>
      <c r="D350" s="43">
        <v>1327</v>
      </c>
      <c r="E350" s="43">
        <v>1327</v>
      </c>
      <c r="G350" s="23"/>
    </row>
    <row r="351" spans="1:7" s="41" customFormat="1" ht="15" customHeight="1">
      <c r="A351" s="30" t="s">
        <v>31</v>
      </c>
      <c r="B351" s="31" t="s">
        <v>32</v>
      </c>
      <c r="C351" s="43">
        <v>24554</v>
      </c>
      <c r="D351" s="43">
        <v>24554</v>
      </c>
      <c r="E351" s="43">
        <v>24554</v>
      </c>
      <c r="G351" s="23"/>
    </row>
    <row r="352" spans="1:7" s="41" customFormat="1" ht="15" customHeight="1">
      <c r="A352" s="30" t="s">
        <v>102</v>
      </c>
      <c r="B352" s="31" t="s">
        <v>103</v>
      </c>
      <c r="C352" s="43">
        <v>398</v>
      </c>
      <c r="D352" s="43">
        <v>398</v>
      </c>
      <c r="E352" s="43">
        <v>398</v>
      </c>
      <c r="G352" s="23"/>
    </row>
    <row r="353" spans="1:7" ht="27" customHeight="1">
      <c r="A353" s="20" t="s">
        <v>174</v>
      </c>
      <c r="B353" s="21" t="s">
        <v>51</v>
      </c>
      <c r="C353" s="22">
        <v>55178979</v>
      </c>
      <c r="D353" s="22">
        <v>55032698</v>
      </c>
      <c r="E353" s="22">
        <v>53970027</v>
      </c>
      <c r="G353" s="23"/>
    </row>
    <row r="354" spans="1:7" ht="15" customHeight="1">
      <c r="A354" s="24">
        <v>11</v>
      </c>
      <c r="B354" s="25" t="s">
        <v>12</v>
      </c>
      <c r="C354" s="26">
        <v>55177121</v>
      </c>
      <c r="D354" s="26">
        <v>55030840</v>
      </c>
      <c r="E354" s="26">
        <v>53968169</v>
      </c>
      <c r="G354" s="23"/>
    </row>
    <row r="355" spans="1:7" ht="15" customHeight="1">
      <c r="A355" s="27">
        <v>31</v>
      </c>
      <c r="B355" s="28" t="s">
        <v>53</v>
      </c>
      <c r="C355" s="29">
        <v>32080658</v>
      </c>
      <c r="D355" s="29">
        <v>32080658</v>
      </c>
      <c r="E355" s="29">
        <v>30973400</v>
      </c>
      <c r="G355" s="23"/>
    </row>
    <row r="356" spans="1:7" ht="15" customHeight="1">
      <c r="A356" s="30" t="s">
        <v>54</v>
      </c>
      <c r="B356" s="31" t="s">
        <v>55</v>
      </c>
      <c r="C356" s="32">
        <v>29355593</v>
      </c>
      <c r="D356" s="32">
        <v>29355593</v>
      </c>
      <c r="E356" s="32">
        <v>28230000</v>
      </c>
      <c r="G356" s="23"/>
    </row>
    <row r="357" spans="1:7" ht="15" customHeight="1">
      <c r="A357" s="30" t="s">
        <v>58</v>
      </c>
      <c r="B357" s="31" t="s">
        <v>59</v>
      </c>
      <c r="C357" s="32">
        <v>403743</v>
      </c>
      <c r="D357" s="32">
        <v>403743</v>
      </c>
      <c r="E357" s="32">
        <v>353400</v>
      </c>
      <c r="G357" s="23"/>
    </row>
    <row r="358" spans="1:7" ht="15" customHeight="1">
      <c r="A358" s="30" t="s">
        <v>60</v>
      </c>
      <c r="B358" s="31" t="s">
        <v>61</v>
      </c>
      <c r="C358" s="32">
        <v>2321322</v>
      </c>
      <c r="D358" s="32">
        <v>2321322</v>
      </c>
      <c r="E358" s="32">
        <v>2390000</v>
      </c>
      <c r="G358" s="23"/>
    </row>
    <row r="359" spans="1:7" ht="15" customHeight="1">
      <c r="A359" s="27">
        <v>32</v>
      </c>
      <c r="B359" s="28" t="s">
        <v>13</v>
      </c>
      <c r="C359" s="29">
        <v>22321230</v>
      </c>
      <c r="D359" s="29">
        <v>22174949</v>
      </c>
      <c r="E359" s="29">
        <v>22297590</v>
      </c>
      <c r="G359" s="23"/>
    </row>
    <row r="360" spans="1:7" ht="15" customHeight="1">
      <c r="A360" s="30" t="s">
        <v>27</v>
      </c>
      <c r="B360" s="31" t="s">
        <v>28</v>
      </c>
      <c r="C360" s="32">
        <v>1592674</v>
      </c>
      <c r="D360" s="32">
        <v>1592674</v>
      </c>
      <c r="E360" s="32">
        <v>1592674</v>
      </c>
      <c r="G360" s="23"/>
    </row>
    <row r="361" spans="1:7" ht="15" customHeight="1">
      <c r="A361" s="30" t="s">
        <v>62</v>
      </c>
      <c r="B361" s="31" t="s">
        <v>63</v>
      </c>
      <c r="C361" s="32">
        <v>278718</v>
      </c>
      <c r="D361" s="32">
        <v>278718</v>
      </c>
      <c r="E361" s="32">
        <v>278718</v>
      </c>
      <c r="G361" s="23"/>
    </row>
    <row r="362" spans="1:7" ht="15" customHeight="1">
      <c r="A362" s="30" t="s">
        <v>64</v>
      </c>
      <c r="B362" s="31" t="s">
        <v>65</v>
      </c>
      <c r="C362" s="32">
        <v>30526</v>
      </c>
      <c r="D362" s="32">
        <v>30526</v>
      </c>
      <c r="E362" s="32">
        <v>30526</v>
      </c>
      <c r="G362" s="23"/>
    </row>
    <row r="363" spans="1:7" ht="15" customHeight="1">
      <c r="A363" s="30" t="s">
        <v>66</v>
      </c>
      <c r="B363" s="31" t="s">
        <v>67</v>
      </c>
      <c r="C363" s="32">
        <v>5309</v>
      </c>
      <c r="D363" s="32">
        <v>5309</v>
      </c>
      <c r="E363" s="32">
        <v>127950</v>
      </c>
      <c r="G363" s="23"/>
    </row>
    <row r="364" spans="1:7" ht="15" customHeight="1">
      <c r="A364" s="30" t="s">
        <v>68</v>
      </c>
      <c r="B364" s="31" t="s">
        <v>69</v>
      </c>
      <c r="C364" s="32">
        <v>404805</v>
      </c>
      <c r="D364" s="32">
        <v>404805</v>
      </c>
      <c r="E364" s="32">
        <v>404805</v>
      </c>
      <c r="G364" s="23"/>
    </row>
    <row r="365" spans="1:7" ht="15" customHeight="1">
      <c r="A365" s="30" t="s">
        <v>70</v>
      </c>
      <c r="B365" s="31" t="s">
        <v>71</v>
      </c>
      <c r="C365" s="32">
        <v>1327</v>
      </c>
      <c r="D365" s="32">
        <v>1327</v>
      </c>
      <c r="E365" s="32">
        <v>1327</v>
      </c>
      <c r="G365" s="23"/>
    </row>
    <row r="366" spans="1:7" ht="15" customHeight="1">
      <c r="A366" s="30" t="s">
        <v>72</v>
      </c>
      <c r="B366" s="31" t="s">
        <v>73</v>
      </c>
      <c r="C366" s="32">
        <v>1686947</v>
      </c>
      <c r="D366" s="32">
        <v>1550666</v>
      </c>
      <c r="E366" s="32">
        <v>1550666</v>
      </c>
      <c r="G366" s="23"/>
    </row>
    <row r="367" spans="1:7" ht="15" customHeight="1">
      <c r="A367" s="30" t="s">
        <v>74</v>
      </c>
      <c r="B367" s="31" t="s">
        <v>75</v>
      </c>
      <c r="C367" s="32">
        <v>108833</v>
      </c>
      <c r="D367" s="32">
        <v>108833</v>
      </c>
      <c r="E367" s="32">
        <v>108833</v>
      </c>
      <c r="G367" s="23"/>
    </row>
    <row r="368" spans="1:7" ht="15" customHeight="1">
      <c r="A368" s="30" t="s">
        <v>76</v>
      </c>
      <c r="B368" s="31" t="s">
        <v>77</v>
      </c>
      <c r="C368" s="32">
        <v>124759</v>
      </c>
      <c r="D368" s="32">
        <v>124759</v>
      </c>
      <c r="E368" s="32">
        <v>124759</v>
      </c>
      <c r="G368" s="23"/>
    </row>
    <row r="369" spans="1:7" ht="15" customHeight="1">
      <c r="A369" s="30" t="s">
        <v>78</v>
      </c>
      <c r="B369" s="31" t="s">
        <v>79</v>
      </c>
      <c r="C369" s="32">
        <v>2654</v>
      </c>
      <c r="D369" s="32">
        <v>2654</v>
      </c>
      <c r="E369" s="32">
        <v>2654</v>
      </c>
      <c r="G369" s="23"/>
    </row>
    <row r="370" spans="1:7" ht="15" customHeight="1">
      <c r="A370" s="30" t="s">
        <v>80</v>
      </c>
      <c r="B370" s="31" t="s">
        <v>81</v>
      </c>
      <c r="C370" s="32">
        <v>1247594</v>
      </c>
      <c r="D370" s="32">
        <v>1247594</v>
      </c>
      <c r="E370" s="32">
        <v>1247594</v>
      </c>
      <c r="G370" s="23"/>
    </row>
    <row r="371" spans="1:7" ht="15" customHeight="1">
      <c r="A371" s="30" t="s">
        <v>82</v>
      </c>
      <c r="B371" s="31" t="s">
        <v>83</v>
      </c>
      <c r="C371" s="32">
        <v>451258</v>
      </c>
      <c r="D371" s="32">
        <v>451258</v>
      </c>
      <c r="E371" s="32">
        <v>451258</v>
      </c>
      <c r="G371" s="23"/>
    </row>
    <row r="372" spans="1:7" ht="15" customHeight="1">
      <c r="A372" s="30" t="s">
        <v>84</v>
      </c>
      <c r="B372" s="31" t="s">
        <v>85</v>
      </c>
      <c r="C372" s="32">
        <v>58398</v>
      </c>
      <c r="D372" s="32">
        <v>58398</v>
      </c>
      <c r="E372" s="32">
        <v>58398</v>
      </c>
      <c r="G372" s="23"/>
    </row>
    <row r="373" spans="1:7" ht="15" customHeight="1">
      <c r="A373" s="30" t="s">
        <v>86</v>
      </c>
      <c r="B373" s="31" t="s">
        <v>87</v>
      </c>
      <c r="C373" s="32">
        <v>670250</v>
      </c>
      <c r="D373" s="32">
        <v>670250</v>
      </c>
      <c r="E373" s="32">
        <v>670250</v>
      </c>
      <c r="G373" s="23"/>
    </row>
    <row r="374" spans="1:7" ht="15" customHeight="1">
      <c r="A374" s="30" t="s">
        <v>88</v>
      </c>
      <c r="B374" s="31" t="s">
        <v>89</v>
      </c>
      <c r="C374" s="32">
        <v>8992502</v>
      </c>
      <c r="D374" s="32">
        <v>8992502</v>
      </c>
      <c r="E374" s="32">
        <v>8992502</v>
      </c>
      <c r="G374" s="23"/>
    </row>
    <row r="375" spans="1:7" ht="15" customHeight="1">
      <c r="A375" s="30" t="s">
        <v>90</v>
      </c>
      <c r="B375" s="31" t="s">
        <v>91</v>
      </c>
      <c r="C375" s="32">
        <v>51098</v>
      </c>
      <c r="D375" s="32">
        <v>51098</v>
      </c>
      <c r="E375" s="32">
        <v>51098</v>
      </c>
      <c r="G375" s="23"/>
    </row>
    <row r="376" spans="1:7" ht="15" customHeight="1">
      <c r="A376" s="30" t="s">
        <v>92</v>
      </c>
      <c r="B376" s="31" t="s">
        <v>93</v>
      </c>
      <c r="C376" s="32">
        <v>3683058</v>
      </c>
      <c r="D376" s="32">
        <v>3683058</v>
      </c>
      <c r="E376" s="32">
        <v>3683058</v>
      </c>
      <c r="G376" s="23"/>
    </row>
    <row r="377" spans="1:7" ht="15" customHeight="1">
      <c r="A377" s="30" t="s">
        <v>29</v>
      </c>
      <c r="B377" s="31" t="s">
        <v>30</v>
      </c>
      <c r="C377" s="32">
        <v>763156</v>
      </c>
      <c r="D377" s="32">
        <v>763156</v>
      </c>
      <c r="E377" s="32">
        <v>763156</v>
      </c>
      <c r="G377" s="23"/>
    </row>
    <row r="378" spans="1:7" ht="15" customHeight="1">
      <c r="A378" s="30" t="s">
        <v>96</v>
      </c>
      <c r="B378" s="31" t="s">
        <v>97</v>
      </c>
      <c r="C378" s="32">
        <v>270755</v>
      </c>
      <c r="D378" s="32">
        <v>270755</v>
      </c>
      <c r="E378" s="32">
        <v>270755</v>
      </c>
      <c r="G378" s="23"/>
    </row>
    <row r="379" spans="1:7" ht="15" customHeight="1">
      <c r="A379" s="30" t="s">
        <v>98</v>
      </c>
      <c r="B379" s="31" t="s">
        <v>99</v>
      </c>
      <c r="C379" s="32">
        <v>1831575</v>
      </c>
      <c r="D379" s="32">
        <v>1831575</v>
      </c>
      <c r="E379" s="32">
        <v>1831575</v>
      </c>
      <c r="G379" s="23"/>
    </row>
    <row r="380" spans="1:7" ht="15" customHeight="1">
      <c r="A380" s="30" t="s">
        <v>14</v>
      </c>
      <c r="B380" s="31" t="s">
        <v>15</v>
      </c>
      <c r="C380" s="32">
        <v>24554</v>
      </c>
      <c r="D380" s="32">
        <v>24554</v>
      </c>
      <c r="E380" s="32">
        <v>24554</v>
      </c>
      <c r="G380" s="23"/>
    </row>
    <row r="381" spans="1:7" ht="15" customHeight="1">
      <c r="A381" s="30" t="s">
        <v>100</v>
      </c>
      <c r="B381" s="31" t="s">
        <v>101</v>
      </c>
      <c r="C381" s="32">
        <v>13272</v>
      </c>
      <c r="D381" s="32">
        <v>13272</v>
      </c>
      <c r="E381" s="32">
        <v>13272</v>
      </c>
      <c r="G381" s="23"/>
    </row>
    <row r="382" spans="1:7" ht="15" customHeight="1">
      <c r="A382" s="30" t="s">
        <v>102</v>
      </c>
      <c r="B382" s="31" t="s">
        <v>103</v>
      </c>
      <c r="C382" s="32">
        <v>27208</v>
      </c>
      <c r="D382" s="32">
        <v>17208</v>
      </c>
      <c r="E382" s="32">
        <v>17208</v>
      </c>
      <c r="G382" s="23"/>
    </row>
    <row r="383" spans="1:7" ht="15" customHeight="1">
      <c r="A383" s="27">
        <v>34</v>
      </c>
      <c r="B383" s="28" t="s">
        <v>16</v>
      </c>
      <c r="C383" s="29">
        <v>193908</v>
      </c>
      <c r="D383" s="29">
        <v>193908</v>
      </c>
      <c r="E383" s="29">
        <v>193908</v>
      </c>
      <c r="G383" s="23"/>
    </row>
    <row r="384" spans="1:7" ht="15" customHeight="1">
      <c r="A384" s="30" t="s">
        <v>104</v>
      </c>
      <c r="B384" s="31" t="s">
        <v>105</v>
      </c>
      <c r="C384" s="32">
        <v>192448</v>
      </c>
      <c r="D384" s="32">
        <v>192448</v>
      </c>
      <c r="E384" s="32">
        <v>192448</v>
      </c>
      <c r="G384" s="23"/>
    </row>
    <row r="385" spans="1:7" ht="15" customHeight="1">
      <c r="A385" s="30" t="s">
        <v>17</v>
      </c>
      <c r="B385" s="31" t="s">
        <v>18</v>
      </c>
      <c r="C385" s="32">
        <v>1327</v>
      </c>
      <c r="D385" s="32">
        <v>1327</v>
      </c>
      <c r="E385" s="32">
        <v>1327</v>
      </c>
      <c r="G385" s="23"/>
    </row>
    <row r="386" spans="1:7" ht="15" customHeight="1">
      <c r="A386" s="30" t="s">
        <v>106</v>
      </c>
      <c r="B386" s="31" t="s">
        <v>107</v>
      </c>
      <c r="C386" s="32">
        <v>133</v>
      </c>
      <c r="D386" s="32">
        <v>133</v>
      </c>
      <c r="E386" s="32">
        <v>133</v>
      </c>
      <c r="G386" s="23"/>
    </row>
    <row r="387" spans="1:7" ht="15" customHeight="1">
      <c r="A387" s="27">
        <v>37</v>
      </c>
      <c r="B387" s="28" t="s">
        <v>169</v>
      </c>
      <c r="C387" s="29">
        <v>568054</v>
      </c>
      <c r="D387" s="29">
        <v>568054</v>
      </c>
      <c r="E387" s="29">
        <v>490000</v>
      </c>
      <c r="G387" s="23"/>
    </row>
    <row r="388" spans="1:7" ht="15" customHeight="1">
      <c r="A388" s="30" t="s">
        <v>170</v>
      </c>
      <c r="B388" s="31" t="s">
        <v>171</v>
      </c>
      <c r="C388" s="32">
        <v>568054</v>
      </c>
      <c r="D388" s="32">
        <v>568054</v>
      </c>
      <c r="E388" s="32">
        <v>490000</v>
      </c>
      <c r="G388" s="23"/>
    </row>
    <row r="389" spans="1:7" ht="15" customHeight="1">
      <c r="A389" s="27">
        <v>38</v>
      </c>
      <c r="B389" s="28" t="s">
        <v>22</v>
      </c>
      <c r="C389" s="29">
        <v>13271</v>
      </c>
      <c r="D389" s="29">
        <v>13271</v>
      </c>
      <c r="E389" s="29">
        <v>13271</v>
      </c>
      <c r="G389" s="23"/>
    </row>
    <row r="390" spans="1:7" ht="15" customHeight="1">
      <c r="A390" s="30" t="s">
        <v>23</v>
      </c>
      <c r="B390" s="31" t="s">
        <v>24</v>
      </c>
      <c r="C390" s="32">
        <v>2654</v>
      </c>
      <c r="D390" s="32">
        <v>2654</v>
      </c>
      <c r="E390" s="32">
        <v>2654</v>
      </c>
      <c r="G390" s="23"/>
    </row>
    <row r="391" spans="1:7" ht="15" customHeight="1">
      <c r="A391" s="30" t="s">
        <v>108</v>
      </c>
      <c r="B391" s="31" t="s">
        <v>109</v>
      </c>
      <c r="C391" s="32">
        <v>6636</v>
      </c>
      <c r="D391" s="32">
        <v>6636</v>
      </c>
      <c r="E391" s="32">
        <v>6636</v>
      </c>
      <c r="G391" s="23"/>
    </row>
    <row r="392" spans="1:7" ht="15" customHeight="1">
      <c r="A392" s="30" t="s">
        <v>110</v>
      </c>
      <c r="B392" s="31" t="s">
        <v>111</v>
      </c>
      <c r="C392" s="32">
        <v>1327</v>
      </c>
      <c r="D392" s="32">
        <v>1327</v>
      </c>
      <c r="E392" s="32">
        <v>1327</v>
      </c>
      <c r="G392" s="23"/>
    </row>
    <row r="393" spans="1:7" ht="15" customHeight="1">
      <c r="A393" s="30" t="s">
        <v>175</v>
      </c>
      <c r="B393" s="31" t="s">
        <v>172</v>
      </c>
      <c r="C393" s="32">
        <v>1327</v>
      </c>
      <c r="D393" s="32">
        <v>1327</v>
      </c>
      <c r="E393" s="32">
        <v>1327</v>
      </c>
      <c r="G393" s="23"/>
    </row>
    <row r="394" spans="1:7" ht="15" customHeight="1">
      <c r="A394" s="30" t="s">
        <v>112</v>
      </c>
      <c r="B394" s="31" t="s">
        <v>113</v>
      </c>
      <c r="C394" s="32">
        <v>1327</v>
      </c>
      <c r="D394" s="32">
        <v>1327</v>
      </c>
      <c r="E394" s="32">
        <v>1327</v>
      </c>
      <c r="G394" s="23"/>
    </row>
    <row r="395" spans="1:7" ht="15" customHeight="1">
      <c r="A395" s="24">
        <v>51</v>
      </c>
      <c r="B395" s="25" t="s">
        <v>33</v>
      </c>
      <c r="C395" s="26">
        <v>1858</v>
      </c>
      <c r="D395" s="26">
        <v>1858</v>
      </c>
      <c r="E395" s="26">
        <v>1858</v>
      </c>
      <c r="G395" s="23"/>
    </row>
    <row r="396" spans="1:7" ht="15" customHeight="1">
      <c r="A396" s="27">
        <v>32</v>
      </c>
      <c r="B396" s="28" t="s">
        <v>13</v>
      </c>
      <c r="C396" s="29">
        <v>1858</v>
      </c>
      <c r="D396" s="29">
        <v>1858</v>
      </c>
      <c r="E396" s="29">
        <v>1858</v>
      </c>
      <c r="G396" s="23"/>
    </row>
    <row r="397" spans="1:7" ht="15" customHeight="1">
      <c r="A397" s="30" t="s">
        <v>27</v>
      </c>
      <c r="B397" s="31" t="s">
        <v>28</v>
      </c>
      <c r="C397" s="32">
        <v>1858</v>
      </c>
      <c r="D397" s="32">
        <v>1858</v>
      </c>
      <c r="E397" s="32">
        <v>1858</v>
      </c>
      <c r="G397" s="23"/>
    </row>
    <row r="398" spans="1:7" ht="27" customHeight="1">
      <c r="A398" s="20" t="s">
        <v>176</v>
      </c>
      <c r="B398" s="21" t="s">
        <v>177</v>
      </c>
      <c r="C398" s="22">
        <v>1008693</v>
      </c>
      <c r="D398" s="22">
        <v>1008693</v>
      </c>
      <c r="E398" s="22">
        <v>1008693</v>
      </c>
      <c r="G398" s="23"/>
    </row>
    <row r="399" spans="1:7" ht="15" customHeight="1">
      <c r="A399" s="24">
        <v>11</v>
      </c>
      <c r="B399" s="25" t="s">
        <v>12</v>
      </c>
      <c r="C399" s="26">
        <v>1008693</v>
      </c>
      <c r="D399" s="26">
        <v>1008693</v>
      </c>
      <c r="E399" s="26">
        <v>1008693</v>
      </c>
      <c r="G399" s="23"/>
    </row>
    <row r="400" spans="1:7" ht="15" customHeight="1">
      <c r="A400" s="27">
        <v>32</v>
      </c>
      <c r="B400" s="28" t="s">
        <v>13</v>
      </c>
      <c r="C400" s="29">
        <v>1008693</v>
      </c>
      <c r="D400" s="29">
        <v>1008693</v>
      </c>
      <c r="E400" s="29">
        <v>1008693</v>
      </c>
      <c r="G400" s="23"/>
    </row>
    <row r="401" spans="1:7" ht="15" customHeight="1">
      <c r="A401" s="30" t="s">
        <v>31</v>
      </c>
      <c r="B401" s="31" t="s">
        <v>32</v>
      </c>
      <c r="C401" s="32">
        <v>942332</v>
      </c>
      <c r="D401" s="32">
        <v>942332</v>
      </c>
      <c r="E401" s="32">
        <v>942332</v>
      </c>
      <c r="G401" s="23"/>
    </row>
    <row r="402" spans="1:7" ht="15" customHeight="1">
      <c r="A402" s="30" t="s">
        <v>102</v>
      </c>
      <c r="B402" s="31" t="s">
        <v>103</v>
      </c>
      <c r="C402" s="32">
        <v>66361</v>
      </c>
      <c r="D402" s="32">
        <v>66361</v>
      </c>
      <c r="E402" s="32">
        <v>66361</v>
      </c>
      <c r="G402" s="23"/>
    </row>
    <row r="403" spans="1:7" s="19" customFormat="1" ht="27" customHeight="1">
      <c r="A403" s="16" t="s">
        <v>178</v>
      </c>
      <c r="B403" s="17" t="s">
        <v>179</v>
      </c>
      <c r="C403" s="18">
        <v>3263487</v>
      </c>
      <c r="D403" s="18">
        <v>3400164</v>
      </c>
      <c r="E403" s="18">
        <v>4750716</v>
      </c>
      <c r="G403" s="23"/>
    </row>
    <row r="404" spans="1:7" ht="27" customHeight="1">
      <c r="A404" s="20" t="s">
        <v>180</v>
      </c>
      <c r="B404" s="37" t="s">
        <v>181</v>
      </c>
      <c r="C404" s="22">
        <v>21899</v>
      </c>
      <c r="D404" s="22">
        <v>21392</v>
      </c>
      <c r="E404" s="22">
        <v>36833</v>
      </c>
      <c r="G404" s="23"/>
    </row>
    <row r="405" spans="1:7" ht="15" customHeight="1">
      <c r="A405" s="24">
        <v>11</v>
      </c>
      <c r="B405" s="25" t="s">
        <v>12</v>
      </c>
      <c r="C405" s="26">
        <v>21899</v>
      </c>
      <c r="D405" s="26">
        <v>21392</v>
      </c>
      <c r="E405" s="26">
        <v>36833</v>
      </c>
      <c r="G405" s="23"/>
    </row>
    <row r="406" spans="1:7" ht="15" customHeight="1">
      <c r="A406" s="27">
        <v>32</v>
      </c>
      <c r="B406" s="28" t="s">
        <v>13</v>
      </c>
      <c r="C406" s="29">
        <v>21899</v>
      </c>
      <c r="D406" s="29">
        <v>21392</v>
      </c>
      <c r="E406" s="29">
        <v>36833</v>
      </c>
      <c r="G406" s="23"/>
    </row>
    <row r="407" spans="1:7" ht="15" customHeight="1">
      <c r="A407" s="30" t="s">
        <v>27</v>
      </c>
      <c r="B407" s="31" t="s">
        <v>28</v>
      </c>
      <c r="C407" s="32">
        <v>15927</v>
      </c>
      <c r="D407" s="32">
        <v>15500</v>
      </c>
      <c r="E407" s="32">
        <v>15500</v>
      </c>
      <c r="G407" s="23"/>
    </row>
    <row r="408" spans="1:7" ht="15" customHeight="1">
      <c r="A408" s="30" t="s">
        <v>80</v>
      </c>
      <c r="B408" s="31" t="s">
        <v>81</v>
      </c>
      <c r="C408" s="32">
        <v>531</v>
      </c>
      <c r="D408" s="32">
        <v>531</v>
      </c>
      <c r="E408" s="32">
        <v>4472</v>
      </c>
      <c r="G408" s="23"/>
    </row>
    <row r="409" spans="1:7" ht="15" customHeight="1">
      <c r="A409" s="30" t="s">
        <v>88</v>
      </c>
      <c r="B409" s="31" t="s">
        <v>89</v>
      </c>
      <c r="C409" s="32">
        <v>2654</v>
      </c>
      <c r="D409" s="32">
        <v>2574</v>
      </c>
      <c r="E409" s="32">
        <v>2574</v>
      </c>
      <c r="G409" s="23"/>
    </row>
    <row r="410" spans="1:7" ht="15" customHeight="1">
      <c r="A410" s="30" t="s">
        <v>92</v>
      </c>
      <c r="B410" s="31" t="s">
        <v>93</v>
      </c>
      <c r="C410" s="32">
        <v>796</v>
      </c>
      <c r="D410" s="32">
        <v>796</v>
      </c>
      <c r="E410" s="32">
        <v>6296</v>
      </c>
      <c r="G410" s="23"/>
    </row>
    <row r="411" spans="1:7" ht="15" customHeight="1">
      <c r="A411" s="30" t="s">
        <v>31</v>
      </c>
      <c r="B411" s="31" t="s">
        <v>32</v>
      </c>
      <c r="C411" s="32">
        <v>1991</v>
      </c>
      <c r="D411" s="32">
        <v>1991</v>
      </c>
      <c r="E411" s="32">
        <v>7991</v>
      </c>
      <c r="G411" s="23"/>
    </row>
    <row r="412" spans="1:7" ht="27" customHeight="1">
      <c r="A412" s="20" t="s">
        <v>182</v>
      </c>
      <c r="B412" s="21" t="s">
        <v>183</v>
      </c>
      <c r="C412" s="22">
        <v>291592</v>
      </c>
      <c r="D412" s="22">
        <v>291592</v>
      </c>
      <c r="E412" s="22">
        <v>231592</v>
      </c>
      <c r="G412" s="23"/>
    </row>
    <row r="413" spans="1:7" ht="15" customHeight="1">
      <c r="A413" s="24">
        <v>11</v>
      </c>
      <c r="B413" s="25" t="s">
        <v>12</v>
      </c>
      <c r="C413" s="26">
        <v>79236</v>
      </c>
      <c r="D413" s="26">
        <v>79236</v>
      </c>
      <c r="E413" s="26">
        <v>79236</v>
      </c>
      <c r="G413" s="23"/>
    </row>
    <row r="414" spans="1:7" ht="15" customHeight="1">
      <c r="A414" s="27">
        <v>32</v>
      </c>
      <c r="B414" s="28" t="s">
        <v>13</v>
      </c>
      <c r="C414" s="29">
        <v>79236</v>
      </c>
      <c r="D414" s="29">
        <v>79236</v>
      </c>
      <c r="E414" s="29">
        <v>79236</v>
      </c>
      <c r="G414" s="23"/>
    </row>
    <row r="415" spans="1:7" ht="15" customHeight="1">
      <c r="A415" s="30" t="s">
        <v>27</v>
      </c>
      <c r="B415" s="31" t="s">
        <v>28</v>
      </c>
      <c r="C415" s="32">
        <v>3982</v>
      </c>
      <c r="D415" s="32">
        <v>3982</v>
      </c>
      <c r="E415" s="32">
        <v>3982</v>
      </c>
      <c r="G415" s="23"/>
    </row>
    <row r="416" spans="1:7" ht="15" customHeight="1">
      <c r="A416" s="30" t="s">
        <v>84</v>
      </c>
      <c r="B416" s="31" t="s">
        <v>85</v>
      </c>
      <c r="C416" s="32">
        <v>39817</v>
      </c>
      <c r="D416" s="32">
        <v>39817</v>
      </c>
      <c r="E416" s="32">
        <v>39817</v>
      </c>
      <c r="G416" s="23"/>
    </row>
    <row r="417" spans="1:7" ht="15" customHeight="1">
      <c r="A417" s="30" t="s">
        <v>88</v>
      </c>
      <c r="B417" s="31" t="s">
        <v>89</v>
      </c>
      <c r="C417" s="32">
        <v>1327</v>
      </c>
      <c r="D417" s="32">
        <v>1327</v>
      </c>
      <c r="E417" s="32">
        <v>1327</v>
      </c>
      <c r="G417" s="23"/>
    </row>
    <row r="418" spans="1:7" ht="15" customHeight="1">
      <c r="A418" s="30" t="s">
        <v>92</v>
      </c>
      <c r="B418" s="31" t="s">
        <v>93</v>
      </c>
      <c r="C418" s="32">
        <v>19908</v>
      </c>
      <c r="D418" s="32">
        <v>19908</v>
      </c>
      <c r="E418" s="32">
        <v>19908</v>
      </c>
      <c r="G418" s="23"/>
    </row>
    <row r="419" spans="1:7" ht="15" customHeight="1">
      <c r="A419" s="30" t="s">
        <v>29</v>
      </c>
      <c r="B419" s="31" t="s">
        <v>30</v>
      </c>
      <c r="C419" s="32">
        <v>9291</v>
      </c>
      <c r="D419" s="32">
        <v>9291</v>
      </c>
      <c r="E419" s="32">
        <v>9291</v>
      </c>
      <c r="G419" s="23"/>
    </row>
    <row r="420" spans="1:7" ht="15" customHeight="1">
      <c r="A420" s="30" t="s">
        <v>31</v>
      </c>
      <c r="B420" s="31" t="s">
        <v>32</v>
      </c>
      <c r="C420" s="32">
        <v>929</v>
      </c>
      <c r="D420" s="32">
        <v>929</v>
      </c>
      <c r="E420" s="32">
        <v>929</v>
      </c>
      <c r="G420" s="23"/>
    </row>
    <row r="421" spans="1:7" ht="15" customHeight="1">
      <c r="A421" s="30" t="s">
        <v>102</v>
      </c>
      <c r="B421" s="31" t="s">
        <v>103</v>
      </c>
      <c r="C421" s="32">
        <v>3982</v>
      </c>
      <c r="D421" s="32">
        <v>3982</v>
      </c>
      <c r="E421" s="32">
        <v>3982</v>
      </c>
      <c r="G421" s="23"/>
    </row>
    <row r="422" spans="1:7" ht="15" customHeight="1">
      <c r="A422" s="24">
        <v>41</v>
      </c>
      <c r="B422" s="25" t="s">
        <v>21</v>
      </c>
      <c r="C422" s="26">
        <v>212356</v>
      </c>
      <c r="D422" s="26">
        <v>212356</v>
      </c>
      <c r="E422" s="26">
        <v>152356</v>
      </c>
      <c r="G422" s="23"/>
    </row>
    <row r="423" spans="1:7" ht="15" customHeight="1">
      <c r="A423" s="27">
        <v>38</v>
      </c>
      <c r="B423" s="28" t="s">
        <v>22</v>
      </c>
      <c r="C423" s="29">
        <v>212356</v>
      </c>
      <c r="D423" s="29">
        <v>212356</v>
      </c>
      <c r="E423" s="29">
        <v>152356</v>
      </c>
      <c r="G423" s="23"/>
    </row>
    <row r="424" spans="1:7" ht="15" customHeight="1">
      <c r="A424" s="30" t="s">
        <v>23</v>
      </c>
      <c r="B424" s="31" t="s">
        <v>24</v>
      </c>
      <c r="C424" s="32">
        <v>212356</v>
      </c>
      <c r="D424" s="32">
        <v>212356</v>
      </c>
      <c r="E424" s="32">
        <v>152356</v>
      </c>
      <c r="G424" s="23"/>
    </row>
    <row r="425" spans="1:7" ht="27" customHeight="1">
      <c r="A425" s="20" t="s">
        <v>184</v>
      </c>
      <c r="B425" s="21" t="s">
        <v>185</v>
      </c>
      <c r="C425" s="22">
        <v>20373</v>
      </c>
      <c r="D425" s="22">
        <v>92442</v>
      </c>
      <c r="E425" s="22">
        <v>92442</v>
      </c>
      <c r="G425" s="23"/>
    </row>
    <row r="426" spans="1:7" ht="15" customHeight="1">
      <c r="A426" s="24">
        <v>11</v>
      </c>
      <c r="B426" s="25" t="s">
        <v>12</v>
      </c>
      <c r="C426" s="26">
        <v>20373</v>
      </c>
      <c r="D426" s="26">
        <v>92442</v>
      </c>
      <c r="E426" s="26">
        <v>92442</v>
      </c>
      <c r="G426" s="23"/>
    </row>
    <row r="427" spans="1:7" ht="15" customHeight="1">
      <c r="A427" s="27">
        <v>32</v>
      </c>
      <c r="B427" s="28" t="s">
        <v>13</v>
      </c>
      <c r="C427" s="29">
        <v>20373</v>
      </c>
      <c r="D427" s="29">
        <v>92442</v>
      </c>
      <c r="E427" s="29">
        <v>92442</v>
      </c>
      <c r="G427" s="23"/>
    </row>
    <row r="428" spans="1:7" ht="15" customHeight="1">
      <c r="A428" s="30" t="s">
        <v>27</v>
      </c>
      <c r="B428" s="31" t="s">
        <v>28</v>
      </c>
      <c r="C428" s="32">
        <v>10618</v>
      </c>
      <c r="D428" s="32">
        <v>14717</v>
      </c>
      <c r="E428" s="32">
        <v>17367</v>
      </c>
      <c r="G428" s="23"/>
    </row>
    <row r="429" spans="1:7" ht="15" customHeight="1">
      <c r="A429" s="30" t="s">
        <v>68</v>
      </c>
      <c r="B429" s="31" t="s">
        <v>69</v>
      </c>
      <c r="C429" s="32">
        <v>664</v>
      </c>
      <c r="D429" s="32">
        <v>664</v>
      </c>
      <c r="E429" s="32">
        <v>664</v>
      </c>
      <c r="G429" s="23"/>
    </row>
    <row r="430" spans="1:7" ht="15" customHeight="1">
      <c r="A430" s="30">
        <v>3231</v>
      </c>
      <c r="B430" s="31" t="s">
        <v>81</v>
      </c>
      <c r="C430" s="32"/>
      <c r="D430" s="32"/>
      <c r="E430" s="32">
        <v>4000</v>
      </c>
      <c r="G430" s="23"/>
    </row>
    <row r="431" spans="1:7" ht="15" customHeight="1">
      <c r="A431" s="30" t="s">
        <v>84</v>
      </c>
      <c r="B431" s="31" t="s">
        <v>85</v>
      </c>
      <c r="C431" s="32">
        <v>133</v>
      </c>
      <c r="D431" s="32">
        <v>633</v>
      </c>
      <c r="E431" s="32">
        <v>633</v>
      </c>
      <c r="G431" s="23"/>
    </row>
    <row r="432" spans="1:7" ht="15" customHeight="1">
      <c r="A432" s="30" t="s">
        <v>88</v>
      </c>
      <c r="B432" s="31" t="s">
        <v>89</v>
      </c>
      <c r="C432" s="32">
        <v>995</v>
      </c>
      <c r="D432" s="32">
        <v>27275</v>
      </c>
      <c r="E432" s="32">
        <v>21950</v>
      </c>
      <c r="G432" s="23"/>
    </row>
    <row r="433" spans="1:7" ht="15" customHeight="1">
      <c r="A433" s="30" t="s">
        <v>92</v>
      </c>
      <c r="B433" s="31" t="s">
        <v>93</v>
      </c>
      <c r="C433" s="32">
        <v>796</v>
      </c>
      <c r="D433" s="32">
        <v>1796</v>
      </c>
      <c r="E433" s="32">
        <v>1796</v>
      </c>
      <c r="G433" s="23"/>
    </row>
    <row r="434" spans="1:7" ht="15" customHeight="1">
      <c r="A434" s="30">
        <v>3239</v>
      </c>
      <c r="B434" s="31" t="s">
        <v>30</v>
      </c>
      <c r="C434" s="32"/>
      <c r="D434" s="32">
        <v>1000</v>
      </c>
      <c r="E434" s="32">
        <v>1000</v>
      </c>
      <c r="G434" s="23"/>
    </row>
    <row r="435" spans="1:7" ht="15" customHeight="1">
      <c r="A435" s="30">
        <v>3241</v>
      </c>
      <c r="B435" s="31" t="s">
        <v>97</v>
      </c>
      <c r="C435" s="32"/>
      <c r="D435" s="32">
        <v>8000</v>
      </c>
      <c r="E435" s="32">
        <v>8000</v>
      </c>
      <c r="G435" s="23"/>
    </row>
    <row r="436" spans="1:7" ht="15" customHeight="1">
      <c r="A436" s="30" t="s">
        <v>31</v>
      </c>
      <c r="B436" s="31" t="s">
        <v>32</v>
      </c>
      <c r="C436" s="32">
        <v>7167</v>
      </c>
      <c r="D436" s="32">
        <v>38357</v>
      </c>
      <c r="E436" s="32">
        <v>37032</v>
      </c>
      <c r="G436" s="23"/>
    </row>
    <row r="437" spans="1:7" ht="27" customHeight="1">
      <c r="A437" s="20" t="s">
        <v>186</v>
      </c>
      <c r="B437" s="21" t="s">
        <v>187</v>
      </c>
      <c r="C437" s="22">
        <v>84014</v>
      </c>
      <c r="D437" s="22">
        <v>81775</v>
      </c>
      <c r="E437" s="22">
        <v>80709</v>
      </c>
      <c r="G437" s="23"/>
    </row>
    <row r="438" spans="1:7" ht="15" customHeight="1">
      <c r="A438" s="24">
        <v>11</v>
      </c>
      <c r="B438" s="25" t="s">
        <v>12</v>
      </c>
      <c r="C438" s="26">
        <v>62778</v>
      </c>
      <c r="D438" s="26">
        <v>61189</v>
      </c>
      <c r="E438" s="26">
        <v>61123</v>
      </c>
      <c r="G438" s="23"/>
    </row>
    <row r="439" spans="1:7" ht="15" customHeight="1">
      <c r="A439" s="27">
        <v>32</v>
      </c>
      <c r="B439" s="28" t="s">
        <v>13</v>
      </c>
      <c r="C439" s="29">
        <v>62778</v>
      </c>
      <c r="D439" s="29">
        <v>61189</v>
      </c>
      <c r="E439" s="29">
        <v>61123</v>
      </c>
      <c r="G439" s="23"/>
    </row>
    <row r="440" spans="1:7" ht="15" customHeight="1">
      <c r="A440" s="30" t="s">
        <v>27</v>
      </c>
      <c r="B440" s="31" t="s">
        <v>28</v>
      </c>
      <c r="C440" s="32">
        <v>53089</v>
      </c>
      <c r="D440" s="32">
        <v>51500</v>
      </c>
      <c r="E440" s="32">
        <v>51500</v>
      </c>
      <c r="G440" s="23"/>
    </row>
    <row r="441" spans="1:7" ht="15" customHeight="1">
      <c r="A441" s="30" t="s">
        <v>80</v>
      </c>
      <c r="B441" s="31" t="s">
        <v>81</v>
      </c>
      <c r="C441" s="32">
        <v>66</v>
      </c>
      <c r="D441" s="32">
        <v>66</v>
      </c>
      <c r="E441" s="32"/>
      <c r="G441" s="23"/>
    </row>
    <row r="442" spans="1:7" ht="15" customHeight="1">
      <c r="A442" s="30" t="s">
        <v>88</v>
      </c>
      <c r="B442" s="31" t="s">
        <v>89</v>
      </c>
      <c r="C442" s="32">
        <v>995</v>
      </c>
      <c r="D442" s="32">
        <v>995</v>
      </c>
      <c r="E442" s="32">
        <v>995</v>
      </c>
      <c r="G442" s="23"/>
    </row>
    <row r="443" spans="1:7" ht="15" customHeight="1">
      <c r="A443" s="30" t="s">
        <v>31</v>
      </c>
      <c r="B443" s="31" t="s">
        <v>32</v>
      </c>
      <c r="C443" s="32">
        <v>8628</v>
      </c>
      <c r="D443" s="32">
        <v>8628</v>
      </c>
      <c r="E443" s="32">
        <v>8628</v>
      </c>
      <c r="G443" s="23"/>
    </row>
    <row r="444" spans="1:7" ht="15" customHeight="1">
      <c r="A444" s="24">
        <v>51</v>
      </c>
      <c r="B444" s="25" t="s">
        <v>33</v>
      </c>
      <c r="C444" s="26">
        <v>21236</v>
      </c>
      <c r="D444" s="26">
        <v>20586</v>
      </c>
      <c r="E444" s="26">
        <v>19586</v>
      </c>
      <c r="G444" s="23"/>
    </row>
    <row r="445" spans="1:7" ht="15" customHeight="1">
      <c r="A445" s="27">
        <v>32</v>
      </c>
      <c r="B445" s="28" t="s">
        <v>13</v>
      </c>
      <c r="C445" s="29">
        <v>21236</v>
      </c>
      <c r="D445" s="29">
        <v>20586</v>
      </c>
      <c r="E445" s="29">
        <v>19586</v>
      </c>
      <c r="G445" s="23"/>
    </row>
    <row r="446" spans="1:7" ht="15" customHeight="1">
      <c r="A446" s="30" t="s">
        <v>27</v>
      </c>
      <c r="B446" s="31" t="s">
        <v>28</v>
      </c>
      <c r="C446" s="32">
        <v>21236</v>
      </c>
      <c r="D446" s="32">
        <v>20586</v>
      </c>
      <c r="E446" s="32">
        <v>19586</v>
      </c>
      <c r="G446" s="23"/>
    </row>
    <row r="447" spans="1:7" ht="27" customHeight="1">
      <c r="A447" s="20" t="s">
        <v>188</v>
      </c>
      <c r="B447" s="21" t="s">
        <v>189</v>
      </c>
      <c r="C447" s="22">
        <v>2581459</v>
      </c>
      <c r="D447" s="22">
        <v>2591459</v>
      </c>
      <c r="E447" s="22">
        <v>3991459</v>
      </c>
      <c r="G447" s="23"/>
    </row>
    <row r="448" spans="1:7" ht="15" customHeight="1">
      <c r="A448" s="24">
        <v>11</v>
      </c>
      <c r="B448" s="25" t="s">
        <v>12</v>
      </c>
      <c r="C448" s="26">
        <v>2565532</v>
      </c>
      <c r="D448" s="26">
        <v>2575532</v>
      </c>
      <c r="E448" s="26">
        <v>3975532</v>
      </c>
      <c r="G448" s="23"/>
    </row>
    <row r="449" spans="1:7" ht="15" customHeight="1">
      <c r="A449" s="27">
        <v>32</v>
      </c>
      <c r="B449" s="28" t="s">
        <v>13</v>
      </c>
      <c r="C449" s="29">
        <v>2565532</v>
      </c>
      <c r="D449" s="29">
        <v>2575532</v>
      </c>
      <c r="E449" s="29">
        <v>3975532</v>
      </c>
      <c r="G449" s="23"/>
    </row>
    <row r="450" spans="1:7" ht="15" customHeight="1">
      <c r="A450" s="30" t="s">
        <v>27</v>
      </c>
      <c r="B450" s="31" t="s">
        <v>28</v>
      </c>
      <c r="C450" s="32">
        <v>39817</v>
      </c>
      <c r="D450" s="32">
        <v>39817</v>
      </c>
      <c r="E450" s="32">
        <v>39817</v>
      </c>
      <c r="G450" s="23"/>
    </row>
    <row r="451" spans="1:7" ht="15" customHeight="1">
      <c r="A451" s="30">
        <v>3237</v>
      </c>
      <c r="B451" s="31" t="s">
        <v>93</v>
      </c>
      <c r="C451" s="32"/>
      <c r="D451" s="32">
        <v>500</v>
      </c>
      <c r="E451" s="32">
        <v>500</v>
      </c>
      <c r="G451" s="23"/>
    </row>
    <row r="452" spans="1:7" ht="15" customHeight="1">
      <c r="A452" s="30" t="s">
        <v>29</v>
      </c>
      <c r="B452" s="31" t="s">
        <v>30</v>
      </c>
      <c r="C452" s="32">
        <v>2521733</v>
      </c>
      <c r="D452" s="32">
        <v>2478028</v>
      </c>
      <c r="E452" s="32">
        <v>3878028</v>
      </c>
      <c r="G452" s="23"/>
    </row>
    <row r="453" spans="1:7" ht="15" customHeight="1">
      <c r="A453" s="30" t="s">
        <v>31</v>
      </c>
      <c r="B453" s="31" t="s">
        <v>32</v>
      </c>
      <c r="C453" s="32">
        <v>3982</v>
      </c>
      <c r="D453" s="32">
        <v>3982</v>
      </c>
      <c r="E453" s="32">
        <v>3982</v>
      </c>
      <c r="G453" s="23"/>
    </row>
    <row r="454" spans="1:7" ht="15" customHeight="1">
      <c r="A454" s="30">
        <v>3299</v>
      </c>
      <c r="B454" s="31" t="s">
        <v>103</v>
      </c>
      <c r="C454" s="32"/>
      <c r="D454" s="32">
        <v>53205</v>
      </c>
      <c r="E454" s="32">
        <v>53205</v>
      </c>
      <c r="G454" s="23"/>
    </row>
    <row r="455" spans="1:7" ht="15" customHeight="1">
      <c r="A455" s="24">
        <v>51</v>
      </c>
      <c r="B455" s="25" t="s">
        <v>33</v>
      </c>
      <c r="C455" s="26">
        <v>15927</v>
      </c>
      <c r="D455" s="26">
        <v>15927</v>
      </c>
      <c r="E455" s="26">
        <v>15927</v>
      </c>
      <c r="G455" s="23"/>
    </row>
    <row r="456" spans="1:7" ht="15" customHeight="1">
      <c r="A456" s="27">
        <v>32</v>
      </c>
      <c r="B456" s="28" t="s">
        <v>13</v>
      </c>
      <c r="C456" s="29">
        <v>15927</v>
      </c>
      <c r="D456" s="29">
        <v>15927</v>
      </c>
      <c r="E456" s="29">
        <v>15927</v>
      </c>
      <c r="G456" s="23"/>
    </row>
    <row r="457" spans="1:7" ht="15" customHeight="1">
      <c r="A457" s="30" t="s">
        <v>27</v>
      </c>
      <c r="B457" s="31" t="s">
        <v>28</v>
      </c>
      <c r="C457" s="32">
        <v>15927</v>
      </c>
      <c r="D457" s="32">
        <v>15927</v>
      </c>
      <c r="E457" s="32">
        <v>15927</v>
      </c>
      <c r="G457" s="23"/>
    </row>
    <row r="458" spans="1:7" ht="27" customHeight="1">
      <c r="A458" s="20" t="s">
        <v>190</v>
      </c>
      <c r="B458" s="21" t="s">
        <v>191</v>
      </c>
      <c r="C458" s="22">
        <v>21235</v>
      </c>
      <c r="D458" s="22">
        <v>66716</v>
      </c>
      <c r="E458" s="22">
        <v>65252</v>
      </c>
      <c r="G458" s="23"/>
    </row>
    <row r="459" spans="1:7" ht="15" customHeight="1">
      <c r="A459" s="24">
        <v>11</v>
      </c>
      <c r="B459" s="25" t="s">
        <v>12</v>
      </c>
      <c r="C459" s="26">
        <v>18581</v>
      </c>
      <c r="D459" s="26">
        <v>61327</v>
      </c>
      <c r="E459" s="26">
        <v>59863</v>
      </c>
      <c r="G459" s="23"/>
    </row>
    <row r="460" spans="1:7" ht="15" customHeight="1">
      <c r="A460" s="27">
        <v>32</v>
      </c>
      <c r="B460" s="28" t="s">
        <v>13</v>
      </c>
      <c r="C460" s="29">
        <v>18581</v>
      </c>
      <c r="D460" s="29">
        <v>61327</v>
      </c>
      <c r="E460" s="29">
        <v>59863</v>
      </c>
      <c r="G460" s="23"/>
    </row>
    <row r="461" spans="1:7" ht="15" customHeight="1">
      <c r="A461" s="30" t="s">
        <v>27</v>
      </c>
      <c r="B461" s="31" t="s">
        <v>28</v>
      </c>
      <c r="C461" s="32">
        <v>17254</v>
      </c>
      <c r="D461" s="32">
        <v>60000</v>
      </c>
      <c r="E461" s="32">
        <v>59000</v>
      </c>
      <c r="G461" s="23"/>
    </row>
    <row r="462" spans="1:7" ht="15" customHeight="1">
      <c r="A462" s="30" t="s">
        <v>68</v>
      </c>
      <c r="B462" s="31" t="s">
        <v>69</v>
      </c>
      <c r="C462" s="32">
        <v>133</v>
      </c>
      <c r="D462" s="32">
        <v>133</v>
      </c>
      <c r="E462" s="32">
        <v>133</v>
      </c>
      <c r="G462" s="23"/>
    </row>
    <row r="463" spans="1:7" ht="15" customHeight="1">
      <c r="A463" s="30" t="s">
        <v>78</v>
      </c>
      <c r="B463" s="31" t="s">
        <v>79</v>
      </c>
      <c r="C463" s="32">
        <v>664</v>
      </c>
      <c r="D463" s="32">
        <v>664</v>
      </c>
      <c r="E463" s="32">
        <v>300</v>
      </c>
      <c r="G463" s="23"/>
    </row>
    <row r="464" spans="1:7" ht="15" customHeight="1">
      <c r="A464" s="30" t="s">
        <v>92</v>
      </c>
      <c r="B464" s="31" t="s">
        <v>93</v>
      </c>
      <c r="C464" s="32">
        <v>133</v>
      </c>
      <c r="D464" s="32">
        <v>133</v>
      </c>
      <c r="E464" s="32">
        <v>133</v>
      </c>
      <c r="G464" s="23"/>
    </row>
    <row r="465" spans="1:7" ht="15" customHeight="1">
      <c r="A465" s="30" t="s">
        <v>31</v>
      </c>
      <c r="B465" s="31" t="s">
        <v>32</v>
      </c>
      <c r="C465" s="32">
        <v>397</v>
      </c>
      <c r="D465" s="32">
        <v>397</v>
      </c>
      <c r="E465" s="32">
        <v>297</v>
      </c>
      <c r="G465" s="23"/>
    </row>
    <row r="466" spans="1:7" ht="15" customHeight="1">
      <c r="A466" s="24">
        <v>51</v>
      </c>
      <c r="B466" s="25" t="s">
        <v>33</v>
      </c>
      <c r="C466" s="26">
        <v>2654</v>
      </c>
      <c r="D466" s="26">
        <v>5389</v>
      </c>
      <c r="E466" s="26">
        <v>5389</v>
      </c>
      <c r="G466" s="23"/>
    </row>
    <row r="467" spans="1:7" ht="15" customHeight="1">
      <c r="A467" s="27">
        <v>32</v>
      </c>
      <c r="B467" s="28" t="s">
        <v>13</v>
      </c>
      <c r="C467" s="29">
        <v>2654</v>
      </c>
      <c r="D467" s="29">
        <v>5389</v>
      </c>
      <c r="E467" s="29">
        <v>5389</v>
      </c>
      <c r="G467" s="23"/>
    </row>
    <row r="468" spans="1:7" ht="15" customHeight="1">
      <c r="A468" s="30" t="s">
        <v>27</v>
      </c>
      <c r="B468" s="31" t="s">
        <v>28</v>
      </c>
      <c r="C468" s="32">
        <v>2654</v>
      </c>
      <c r="D468" s="32">
        <v>5389</v>
      </c>
      <c r="E468" s="32">
        <v>5389</v>
      </c>
      <c r="G468" s="23"/>
    </row>
    <row r="469" spans="1:7" ht="27" customHeight="1">
      <c r="A469" s="20" t="s">
        <v>192</v>
      </c>
      <c r="B469" s="37" t="s">
        <v>193</v>
      </c>
      <c r="C469" s="22">
        <v>55710</v>
      </c>
      <c r="D469" s="22">
        <v>58083</v>
      </c>
      <c r="E469" s="22">
        <v>42756</v>
      </c>
      <c r="G469" s="23"/>
    </row>
    <row r="470" spans="1:7" ht="15" customHeight="1">
      <c r="A470" s="24">
        <v>11</v>
      </c>
      <c r="B470" s="25" t="s">
        <v>12</v>
      </c>
      <c r="C470" s="26">
        <v>55710</v>
      </c>
      <c r="D470" s="26">
        <v>58083</v>
      </c>
      <c r="E470" s="26">
        <v>42756</v>
      </c>
      <c r="G470" s="23"/>
    </row>
    <row r="471" spans="1:7" ht="15" customHeight="1">
      <c r="A471" s="27">
        <v>32</v>
      </c>
      <c r="B471" s="28" t="s">
        <v>13</v>
      </c>
      <c r="C471" s="29">
        <v>55710</v>
      </c>
      <c r="D471" s="29">
        <v>58083</v>
      </c>
      <c r="E471" s="29">
        <v>42756</v>
      </c>
      <c r="G471" s="23"/>
    </row>
    <row r="472" spans="1:7" ht="15" customHeight="1">
      <c r="A472" s="30" t="s">
        <v>27</v>
      </c>
      <c r="B472" s="31" t="s">
        <v>28</v>
      </c>
      <c r="C472" s="32">
        <v>8627</v>
      </c>
      <c r="D472" s="32">
        <v>11000</v>
      </c>
      <c r="E472" s="32">
        <v>11000</v>
      </c>
      <c r="G472" s="23"/>
    </row>
    <row r="473" spans="1:7" ht="15" customHeight="1">
      <c r="A473" s="30" t="s">
        <v>92</v>
      </c>
      <c r="B473" s="31" t="s">
        <v>93</v>
      </c>
      <c r="C473" s="32">
        <v>45623</v>
      </c>
      <c r="D473" s="32">
        <v>45623</v>
      </c>
      <c r="E473" s="32">
        <v>30623</v>
      </c>
      <c r="G473" s="23"/>
    </row>
    <row r="474" spans="1:7" ht="15" customHeight="1">
      <c r="A474" s="30" t="s">
        <v>94</v>
      </c>
      <c r="B474" s="31" t="s">
        <v>95</v>
      </c>
      <c r="C474" s="32">
        <v>1327</v>
      </c>
      <c r="D474" s="32">
        <v>1327</v>
      </c>
      <c r="E474" s="32">
        <v>1000</v>
      </c>
      <c r="G474" s="23"/>
    </row>
    <row r="475" spans="1:7" ht="15" customHeight="1">
      <c r="A475" s="30" t="s">
        <v>31</v>
      </c>
      <c r="B475" s="31" t="s">
        <v>32</v>
      </c>
      <c r="C475" s="32">
        <v>133</v>
      </c>
      <c r="D475" s="32">
        <v>133</v>
      </c>
      <c r="E475" s="32">
        <v>133</v>
      </c>
      <c r="G475" s="23"/>
    </row>
    <row r="476" spans="1:7" ht="27" customHeight="1">
      <c r="A476" s="20" t="s">
        <v>194</v>
      </c>
      <c r="B476" s="21" t="s">
        <v>195</v>
      </c>
      <c r="C476" s="22">
        <v>34574</v>
      </c>
      <c r="D476" s="22">
        <v>46574</v>
      </c>
      <c r="E476" s="22">
        <v>66828</v>
      </c>
      <c r="G476" s="23"/>
    </row>
    <row r="477" spans="1:7">
      <c r="A477" s="24">
        <v>11</v>
      </c>
      <c r="B477" s="25" t="s">
        <v>12</v>
      </c>
      <c r="C477" s="26">
        <v>23956</v>
      </c>
      <c r="D477" s="26">
        <v>35956</v>
      </c>
      <c r="E477" s="26">
        <v>56210</v>
      </c>
      <c r="G477" s="23"/>
    </row>
    <row r="478" spans="1:7">
      <c r="A478" s="27">
        <v>32</v>
      </c>
      <c r="B478" s="28" t="s">
        <v>13</v>
      </c>
      <c r="C478" s="29">
        <v>23956</v>
      </c>
      <c r="D478" s="29">
        <v>35956</v>
      </c>
      <c r="E478" s="29">
        <v>56210</v>
      </c>
      <c r="G478" s="23"/>
    </row>
    <row r="479" spans="1:7" ht="15" customHeight="1">
      <c r="A479" s="30" t="s">
        <v>27</v>
      </c>
      <c r="B479" s="31" t="s">
        <v>28</v>
      </c>
      <c r="C479" s="32">
        <v>20572</v>
      </c>
      <c r="D479" s="32">
        <v>32572</v>
      </c>
      <c r="E479" s="32">
        <v>53026</v>
      </c>
      <c r="G479" s="23"/>
    </row>
    <row r="480" spans="1:7" ht="15" customHeight="1">
      <c r="A480" s="30" t="s">
        <v>68</v>
      </c>
      <c r="B480" s="31" t="s">
        <v>69</v>
      </c>
      <c r="C480" s="32">
        <v>2654</v>
      </c>
      <c r="D480" s="32">
        <v>2654</v>
      </c>
      <c r="E480" s="32">
        <v>2654</v>
      </c>
      <c r="G480" s="23"/>
    </row>
    <row r="481" spans="1:7" ht="15" customHeight="1">
      <c r="A481" s="30" t="s">
        <v>92</v>
      </c>
      <c r="B481" s="31" t="s">
        <v>93</v>
      </c>
      <c r="C481" s="32">
        <v>265</v>
      </c>
      <c r="D481" s="32">
        <v>265</v>
      </c>
      <c r="E481" s="32">
        <v>165</v>
      </c>
      <c r="G481" s="23"/>
    </row>
    <row r="482" spans="1:7" ht="15" customHeight="1">
      <c r="A482" s="30" t="s">
        <v>29</v>
      </c>
      <c r="B482" s="31" t="s">
        <v>30</v>
      </c>
      <c r="C482" s="32">
        <v>66</v>
      </c>
      <c r="D482" s="32">
        <v>66</v>
      </c>
      <c r="E482" s="32">
        <v>66</v>
      </c>
      <c r="G482" s="23"/>
    </row>
    <row r="483" spans="1:7" ht="15" customHeight="1">
      <c r="A483" s="30" t="s">
        <v>31</v>
      </c>
      <c r="B483" s="31" t="s">
        <v>32</v>
      </c>
      <c r="C483" s="32">
        <v>399</v>
      </c>
      <c r="D483" s="32">
        <v>399</v>
      </c>
      <c r="E483" s="32">
        <v>299</v>
      </c>
      <c r="G483" s="23"/>
    </row>
    <row r="484" spans="1:7">
      <c r="A484" s="24">
        <v>51</v>
      </c>
      <c r="B484" s="25" t="s">
        <v>33</v>
      </c>
      <c r="C484" s="26">
        <v>10618</v>
      </c>
      <c r="D484" s="26">
        <v>10618</v>
      </c>
      <c r="E484" s="26">
        <v>10618</v>
      </c>
      <c r="G484" s="23"/>
    </row>
    <row r="485" spans="1:7" ht="15" customHeight="1">
      <c r="A485" s="27">
        <v>32</v>
      </c>
      <c r="B485" s="28" t="s">
        <v>13</v>
      </c>
      <c r="C485" s="29">
        <v>10618</v>
      </c>
      <c r="D485" s="29">
        <v>10618</v>
      </c>
      <c r="E485" s="29">
        <v>10618</v>
      </c>
      <c r="G485" s="23"/>
    </row>
    <row r="486" spans="1:7" ht="15" customHeight="1">
      <c r="A486" s="30" t="s">
        <v>27</v>
      </c>
      <c r="B486" s="31" t="s">
        <v>28</v>
      </c>
      <c r="C486" s="32">
        <v>10618</v>
      </c>
      <c r="D486" s="32">
        <v>10618</v>
      </c>
      <c r="E486" s="32">
        <v>10618</v>
      </c>
      <c r="G486" s="23"/>
    </row>
    <row r="487" spans="1:7" ht="27" customHeight="1">
      <c r="A487" s="20" t="s">
        <v>196</v>
      </c>
      <c r="B487" s="21" t="s">
        <v>197</v>
      </c>
      <c r="C487" s="22">
        <v>152631</v>
      </c>
      <c r="D487" s="22">
        <v>150131</v>
      </c>
      <c r="E487" s="22">
        <v>142845</v>
      </c>
      <c r="G487" s="23"/>
    </row>
    <row r="488" spans="1:7" ht="15" customHeight="1">
      <c r="A488" s="24">
        <v>11</v>
      </c>
      <c r="B488" s="25" t="s">
        <v>12</v>
      </c>
      <c r="C488" s="26">
        <v>48444</v>
      </c>
      <c r="D488" s="26">
        <v>45444</v>
      </c>
      <c r="E488" s="26">
        <v>40767</v>
      </c>
      <c r="G488" s="23"/>
    </row>
    <row r="489" spans="1:7" ht="15" customHeight="1">
      <c r="A489" s="27">
        <v>32</v>
      </c>
      <c r="B489" s="28" t="s">
        <v>13</v>
      </c>
      <c r="C489" s="29">
        <v>48444</v>
      </c>
      <c r="D489" s="29">
        <v>45444</v>
      </c>
      <c r="E489" s="29">
        <v>40767</v>
      </c>
      <c r="G489" s="23"/>
    </row>
    <row r="490" spans="1:7" ht="15" customHeight="1">
      <c r="A490" s="30" t="s">
        <v>27</v>
      </c>
      <c r="B490" s="31" t="s">
        <v>28</v>
      </c>
      <c r="C490" s="32">
        <v>10619</v>
      </c>
      <c r="D490" s="32">
        <v>9119</v>
      </c>
      <c r="E490" s="32">
        <v>15119</v>
      </c>
      <c r="G490" s="23"/>
    </row>
    <row r="491" spans="1:7" ht="15" customHeight="1">
      <c r="A491" s="30" t="s">
        <v>80</v>
      </c>
      <c r="B491" s="31" t="s">
        <v>81</v>
      </c>
      <c r="C491" s="32">
        <v>1327</v>
      </c>
      <c r="D491" s="32">
        <v>1327</v>
      </c>
      <c r="E491" s="32">
        <v>1327</v>
      </c>
      <c r="G491" s="23"/>
    </row>
    <row r="492" spans="1:7" ht="15" customHeight="1">
      <c r="A492" s="30" t="s">
        <v>88</v>
      </c>
      <c r="B492" s="31" t="s">
        <v>89</v>
      </c>
      <c r="C492" s="32">
        <v>1327</v>
      </c>
      <c r="D492" s="32">
        <v>1327</v>
      </c>
      <c r="E492" s="32">
        <v>650</v>
      </c>
      <c r="G492" s="23"/>
    </row>
    <row r="493" spans="1:7" ht="15" customHeight="1">
      <c r="A493" s="30" t="s">
        <v>92</v>
      </c>
      <c r="B493" s="31" t="s">
        <v>93</v>
      </c>
      <c r="C493" s="32">
        <v>13272</v>
      </c>
      <c r="D493" s="32">
        <v>12272</v>
      </c>
      <c r="E493" s="32">
        <v>12272</v>
      </c>
      <c r="G493" s="23"/>
    </row>
    <row r="494" spans="1:7" ht="15" customHeight="1">
      <c r="A494" s="30" t="s">
        <v>96</v>
      </c>
      <c r="B494" s="31" t="s">
        <v>97</v>
      </c>
      <c r="C494" s="32">
        <v>19908</v>
      </c>
      <c r="D494" s="32">
        <v>19408</v>
      </c>
      <c r="E494" s="32">
        <v>9408</v>
      </c>
      <c r="G494" s="23"/>
    </row>
    <row r="495" spans="1:7" ht="15" customHeight="1">
      <c r="A495" s="30" t="s">
        <v>31</v>
      </c>
      <c r="B495" s="31" t="s">
        <v>32</v>
      </c>
      <c r="C495" s="32">
        <v>1991</v>
      </c>
      <c r="D495" s="32">
        <v>1991</v>
      </c>
      <c r="E495" s="32">
        <v>1991</v>
      </c>
      <c r="G495" s="23"/>
    </row>
    <row r="496" spans="1:7" ht="15" customHeight="1">
      <c r="A496" s="24">
        <v>31</v>
      </c>
      <c r="B496" s="25" t="s">
        <v>114</v>
      </c>
      <c r="C496" s="26">
        <v>104187</v>
      </c>
      <c r="D496" s="26">
        <v>104687</v>
      </c>
      <c r="E496" s="26">
        <v>102078</v>
      </c>
      <c r="G496" s="23"/>
    </row>
    <row r="497" spans="1:7" ht="15" customHeight="1">
      <c r="A497" s="27">
        <v>32</v>
      </c>
      <c r="B497" s="28" t="s">
        <v>13</v>
      </c>
      <c r="C497" s="29">
        <v>97551</v>
      </c>
      <c r="D497" s="29">
        <v>97551</v>
      </c>
      <c r="E497" s="29">
        <v>94942</v>
      </c>
      <c r="G497" s="23"/>
    </row>
    <row r="498" spans="1:7" ht="15" customHeight="1">
      <c r="A498" s="30" t="s">
        <v>27</v>
      </c>
      <c r="B498" s="31" t="s">
        <v>28</v>
      </c>
      <c r="C498" s="32">
        <v>12609</v>
      </c>
      <c r="D498" s="32">
        <v>12609</v>
      </c>
      <c r="E498" s="32">
        <v>10000</v>
      </c>
      <c r="F498" s="55"/>
      <c r="G498" s="23"/>
    </row>
    <row r="499" spans="1:7" ht="15" customHeight="1">
      <c r="A499" s="30" t="s">
        <v>84</v>
      </c>
      <c r="B499" s="31" t="s">
        <v>85</v>
      </c>
      <c r="C499" s="32">
        <v>5309</v>
      </c>
      <c r="D499" s="32">
        <v>5309</v>
      </c>
      <c r="E499" s="32">
        <v>5309</v>
      </c>
      <c r="F499" s="55"/>
      <c r="G499" s="23"/>
    </row>
    <row r="500" spans="1:7" ht="15" customHeight="1">
      <c r="A500" s="30" t="s">
        <v>88</v>
      </c>
      <c r="B500" s="31" t="s">
        <v>89</v>
      </c>
      <c r="C500" s="32">
        <v>5309</v>
      </c>
      <c r="D500" s="32">
        <v>5309</v>
      </c>
      <c r="E500" s="32">
        <v>5309</v>
      </c>
      <c r="F500" s="55"/>
      <c r="G500" s="23"/>
    </row>
    <row r="501" spans="1:7" ht="15" customHeight="1">
      <c r="A501" s="30" t="s">
        <v>92</v>
      </c>
      <c r="B501" s="31" t="s">
        <v>93</v>
      </c>
      <c r="C501" s="32">
        <v>39816</v>
      </c>
      <c r="D501" s="32">
        <v>39816</v>
      </c>
      <c r="E501" s="32">
        <v>39816</v>
      </c>
      <c r="F501" s="55"/>
      <c r="G501" s="23"/>
    </row>
    <row r="502" spans="1:7" ht="15" customHeight="1">
      <c r="A502" s="30" t="s">
        <v>96</v>
      </c>
      <c r="B502" s="36" t="s">
        <v>97</v>
      </c>
      <c r="C502" s="32">
        <v>26545</v>
      </c>
      <c r="D502" s="32">
        <v>26545</v>
      </c>
      <c r="E502" s="32">
        <v>26545</v>
      </c>
      <c r="F502" s="55"/>
      <c r="G502" s="23"/>
    </row>
    <row r="503" spans="1:7" ht="15" customHeight="1">
      <c r="A503" s="30" t="s">
        <v>31</v>
      </c>
      <c r="B503" s="31" t="s">
        <v>32</v>
      </c>
      <c r="C503" s="32">
        <v>5309</v>
      </c>
      <c r="D503" s="32">
        <v>5309</v>
      </c>
      <c r="E503" s="32">
        <v>5309</v>
      </c>
      <c r="F503" s="55"/>
      <c r="G503" s="23"/>
    </row>
    <row r="504" spans="1:7" ht="15" customHeight="1">
      <c r="A504" s="30" t="s">
        <v>102</v>
      </c>
      <c r="B504" s="31" t="s">
        <v>103</v>
      </c>
      <c r="C504" s="32">
        <v>2654</v>
      </c>
      <c r="D504" s="32">
        <v>2654</v>
      </c>
      <c r="E504" s="32">
        <v>2654</v>
      </c>
      <c r="F504" s="55"/>
      <c r="G504" s="23"/>
    </row>
    <row r="505" spans="1:7" ht="15" customHeight="1">
      <c r="A505" s="27">
        <v>41</v>
      </c>
      <c r="B505" s="33" t="s">
        <v>45</v>
      </c>
      <c r="C505" s="29">
        <v>0</v>
      </c>
      <c r="D505" s="29">
        <v>500</v>
      </c>
      <c r="E505" s="29">
        <v>500</v>
      </c>
      <c r="F505" s="55"/>
      <c r="G505" s="23"/>
    </row>
    <row r="506" spans="1:7" ht="15" customHeight="1">
      <c r="A506" s="30" t="s">
        <v>46</v>
      </c>
      <c r="B506" s="31" t="s">
        <v>47</v>
      </c>
      <c r="C506" s="32"/>
      <c r="D506" s="32">
        <v>500</v>
      </c>
      <c r="E506" s="32">
        <v>500</v>
      </c>
      <c r="F506" s="55"/>
      <c r="G506" s="23"/>
    </row>
    <row r="507" spans="1:7" ht="15" customHeight="1">
      <c r="A507" s="27">
        <v>42</v>
      </c>
      <c r="B507" s="33" t="s">
        <v>37</v>
      </c>
      <c r="C507" s="29">
        <v>6636</v>
      </c>
      <c r="D507" s="29">
        <v>6636</v>
      </c>
      <c r="E507" s="29">
        <v>6636</v>
      </c>
      <c r="F507" s="55"/>
      <c r="G507" s="23"/>
    </row>
    <row r="508" spans="1:7" ht="15" customHeight="1">
      <c r="A508" s="30" t="s">
        <v>48</v>
      </c>
      <c r="B508" s="31" t="s">
        <v>49</v>
      </c>
      <c r="C508" s="32">
        <v>6636</v>
      </c>
      <c r="D508" s="32">
        <v>6636</v>
      </c>
      <c r="E508" s="32">
        <v>6636</v>
      </c>
      <c r="F508" s="55"/>
      <c r="G508" s="23"/>
    </row>
    <row r="509" spans="1:7" s="19" customFormat="1" ht="27" customHeight="1">
      <c r="A509" s="16" t="s">
        <v>198</v>
      </c>
      <c r="B509" s="17" t="s">
        <v>199</v>
      </c>
      <c r="C509" s="18">
        <v>2506801</v>
      </c>
      <c r="D509" s="18">
        <v>10906801</v>
      </c>
      <c r="E509" s="18">
        <v>10846995</v>
      </c>
      <c r="G509" s="23"/>
    </row>
    <row r="510" spans="1:7" ht="27" customHeight="1">
      <c r="A510" s="20" t="s">
        <v>200</v>
      </c>
      <c r="B510" s="37" t="s">
        <v>201</v>
      </c>
      <c r="C510" s="22">
        <v>108833</v>
      </c>
      <c r="D510" s="22">
        <v>108833</v>
      </c>
      <c r="E510" s="22">
        <v>123619</v>
      </c>
      <c r="G510" s="23"/>
    </row>
    <row r="511" spans="1:7" ht="15" customHeight="1">
      <c r="A511" s="24">
        <v>11</v>
      </c>
      <c r="B511" s="25" t="s">
        <v>12</v>
      </c>
      <c r="C511" s="26">
        <v>62380</v>
      </c>
      <c r="D511" s="26">
        <v>62380</v>
      </c>
      <c r="E511" s="26">
        <v>77166</v>
      </c>
      <c r="G511" s="23"/>
    </row>
    <row r="512" spans="1:7" ht="15" customHeight="1">
      <c r="A512" s="27">
        <v>32</v>
      </c>
      <c r="B512" s="28" t="s">
        <v>13</v>
      </c>
      <c r="C512" s="29">
        <v>62380</v>
      </c>
      <c r="D512" s="29">
        <v>62380</v>
      </c>
      <c r="E512" s="29">
        <v>77166</v>
      </c>
      <c r="G512" s="23"/>
    </row>
    <row r="513" spans="1:7" ht="15" customHeight="1">
      <c r="A513" s="30" t="s">
        <v>27</v>
      </c>
      <c r="B513" s="31" t="s">
        <v>28</v>
      </c>
      <c r="C513" s="32">
        <v>53090</v>
      </c>
      <c r="D513" s="32">
        <v>53090</v>
      </c>
      <c r="E513" s="32">
        <v>66363</v>
      </c>
      <c r="G513" s="23"/>
    </row>
    <row r="514" spans="1:7" ht="15" customHeight="1">
      <c r="A514" s="30" t="s">
        <v>84</v>
      </c>
      <c r="B514" s="31" t="s">
        <v>85</v>
      </c>
      <c r="C514" s="32">
        <v>3982</v>
      </c>
      <c r="D514" s="32">
        <v>3982</v>
      </c>
      <c r="E514" s="32">
        <v>3982</v>
      </c>
      <c r="G514" s="23"/>
    </row>
    <row r="515" spans="1:7" ht="15" customHeight="1">
      <c r="A515" s="30">
        <v>3235</v>
      </c>
      <c r="B515" s="31" t="s">
        <v>89</v>
      </c>
      <c r="C515" s="32"/>
      <c r="D515" s="32"/>
      <c r="E515" s="32">
        <v>1513</v>
      </c>
      <c r="G515" s="23"/>
    </row>
    <row r="516" spans="1:7" ht="15" customHeight="1">
      <c r="A516" s="30" t="s">
        <v>92</v>
      </c>
      <c r="B516" s="31" t="s">
        <v>93</v>
      </c>
      <c r="C516" s="32">
        <v>2654</v>
      </c>
      <c r="D516" s="32">
        <v>2654</v>
      </c>
      <c r="E516" s="32">
        <v>2654</v>
      </c>
      <c r="G516" s="23"/>
    </row>
    <row r="517" spans="1:7" ht="15" customHeight="1">
      <c r="A517" s="30" t="s">
        <v>31</v>
      </c>
      <c r="B517" s="31" t="s">
        <v>32</v>
      </c>
      <c r="C517" s="32">
        <v>2654</v>
      </c>
      <c r="D517" s="32">
        <v>2654</v>
      </c>
      <c r="E517" s="32">
        <v>2654</v>
      </c>
      <c r="G517" s="23"/>
    </row>
    <row r="518" spans="1:7" ht="15" customHeight="1">
      <c r="A518" s="24">
        <v>51</v>
      </c>
      <c r="B518" s="25" t="s">
        <v>33</v>
      </c>
      <c r="C518" s="26">
        <v>46453</v>
      </c>
      <c r="D518" s="26">
        <v>46453</v>
      </c>
      <c r="E518" s="26">
        <v>46453</v>
      </c>
      <c r="G518" s="23"/>
    </row>
    <row r="519" spans="1:7" ht="15" customHeight="1">
      <c r="A519" s="27">
        <v>32</v>
      </c>
      <c r="B519" s="28" t="s">
        <v>13</v>
      </c>
      <c r="C519" s="29">
        <v>46453</v>
      </c>
      <c r="D519" s="29">
        <v>46453</v>
      </c>
      <c r="E519" s="29">
        <v>46453</v>
      </c>
      <c r="F519" s="38"/>
      <c r="G519" s="23"/>
    </row>
    <row r="520" spans="1:7" ht="15" customHeight="1">
      <c r="A520" s="30" t="s">
        <v>27</v>
      </c>
      <c r="B520" s="31" t="s">
        <v>28</v>
      </c>
      <c r="C520" s="32">
        <v>46453</v>
      </c>
      <c r="D520" s="32">
        <v>46453</v>
      </c>
      <c r="E520" s="32">
        <v>46453</v>
      </c>
      <c r="F520" s="38"/>
      <c r="G520" s="23"/>
    </row>
    <row r="521" spans="1:7" ht="27" customHeight="1">
      <c r="A521" s="20" t="s">
        <v>202</v>
      </c>
      <c r="B521" s="21" t="s">
        <v>203</v>
      </c>
      <c r="C521" s="22">
        <v>199084</v>
      </c>
      <c r="D521" s="22">
        <v>199084</v>
      </c>
      <c r="E521" s="22">
        <v>0</v>
      </c>
      <c r="G521" s="23"/>
    </row>
    <row r="522" spans="1:7" ht="15" customHeight="1">
      <c r="A522" s="24">
        <v>11</v>
      </c>
      <c r="B522" s="25" t="s">
        <v>12</v>
      </c>
      <c r="C522" s="26">
        <v>199084</v>
      </c>
      <c r="D522" s="26">
        <v>199084</v>
      </c>
      <c r="E522" s="26">
        <v>0</v>
      </c>
      <c r="G522" s="23"/>
    </row>
    <row r="523" spans="1:7" ht="15" customHeight="1">
      <c r="A523" s="27">
        <v>36</v>
      </c>
      <c r="B523" s="28" t="s">
        <v>117</v>
      </c>
      <c r="C523" s="29">
        <v>199084</v>
      </c>
      <c r="D523" s="29">
        <v>199084</v>
      </c>
      <c r="E523" s="29">
        <v>0</v>
      </c>
      <c r="G523" s="23"/>
    </row>
    <row r="524" spans="1:7" ht="15" customHeight="1">
      <c r="A524" s="30" t="s">
        <v>159</v>
      </c>
      <c r="B524" s="31" t="s">
        <v>160</v>
      </c>
      <c r="C524" s="32">
        <v>199084</v>
      </c>
      <c r="D524" s="32">
        <v>199084</v>
      </c>
      <c r="E524" s="32"/>
      <c r="G524" s="23"/>
    </row>
    <row r="525" spans="1:7" ht="27" customHeight="1">
      <c r="A525" s="20" t="s">
        <v>204</v>
      </c>
      <c r="B525" s="37" t="s">
        <v>205</v>
      </c>
      <c r="C525" s="22">
        <v>325170</v>
      </c>
      <c r="D525" s="22">
        <v>5525170</v>
      </c>
      <c r="E525" s="22">
        <v>6275170</v>
      </c>
      <c r="G525" s="23"/>
    </row>
    <row r="526" spans="1:7" ht="15" customHeight="1">
      <c r="A526" s="24">
        <v>11</v>
      </c>
      <c r="B526" s="24" t="s">
        <v>12</v>
      </c>
      <c r="C526" s="26">
        <v>152631</v>
      </c>
      <c r="D526" s="26">
        <v>5152631</v>
      </c>
      <c r="E526" s="26">
        <v>5902631</v>
      </c>
      <c r="G526" s="23"/>
    </row>
    <row r="527" spans="1:7" ht="15" customHeight="1">
      <c r="A527" s="27">
        <v>32</v>
      </c>
      <c r="B527" s="28" t="s">
        <v>13</v>
      </c>
      <c r="C527" s="29">
        <v>19908</v>
      </c>
      <c r="D527" s="29">
        <v>94908</v>
      </c>
      <c r="E527" s="29">
        <v>94908</v>
      </c>
      <c r="G527" s="23"/>
    </row>
    <row r="528" spans="1:7" ht="15" customHeight="1">
      <c r="A528" s="30" t="s">
        <v>27</v>
      </c>
      <c r="B528" s="31" t="s">
        <v>28</v>
      </c>
      <c r="C528" s="32">
        <v>19908</v>
      </c>
      <c r="D528" s="32">
        <v>19908</v>
      </c>
      <c r="E528" s="32">
        <v>19908</v>
      </c>
      <c r="G528" s="23"/>
    </row>
    <row r="529" spans="1:7" ht="15" customHeight="1">
      <c r="A529" s="30">
        <v>3237</v>
      </c>
      <c r="B529" s="31" t="s">
        <v>93</v>
      </c>
      <c r="C529" s="32"/>
      <c r="D529" s="32">
        <v>75000</v>
      </c>
      <c r="E529" s="32">
        <v>75000</v>
      </c>
      <c r="G529" s="23"/>
    </row>
    <row r="530" spans="1:7" ht="15" customHeight="1">
      <c r="A530" s="27">
        <v>36</v>
      </c>
      <c r="B530" s="28" t="s">
        <v>117</v>
      </c>
      <c r="C530" s="29">
        <v>132723</v>
      </c>
      <c r="D530" s="29">
        <v>5057723</v>
      </c>
      <c r="E530" s="29">
        <v>5807723</v>
      </c>
      <c r="G530" s="23"/>
    </row>
    <row r="531" spans="1:7" ht="15" customHeight="1">
      <c r="A531" s="30" t="s">
        <v>206</v>
      </c>
      <c r="B531" s="31" t="s">
        <v>207</v>
      </c>
      <c r="C531" s="32">
        <v>132723</v>
      </c>
      <c r="D531" s="32">
        <v>132723</v>
      </c>
      <c r="E531" s="32"/>
      <c r="G531" s="23"/>
    </row>
    <row r="532" spans="1:7" ht="15" customHeight="1">
      <c r="A532" s="30" t="s">
        <v>118</v>
      </c>
      <c r="B532" s="31" t="s">
        <v>119</v>
      </c>
      <c r="C532" s="32">
        <v>0</v>
      </c>
      <c r="D532" s="32">
        <v>4925000</v>
      </c>
      <c r="E532" s="32">
        <v>5807723</v>
      </c>
      <c r="G532" s="23"/>
    </row>
    <row r="533" spans="1:7" ht="15" customHeight="1">
      <c r="A533" s="24">
        <v>41</v>
      </c>
      <c r="B533" s="24" t="s">
        <v>21</v>
      </c>
      <c r="C533" s="26">
        <v>164576</v>
      </c>
      <c r="D533" s="26">
        <v>364576</v>
      </c>
      <c r="E533" s="26">
        <v>364576</v>
      </c>
      <c r="G533" s="23"/>
    </row>
    <row r="534" spans="1:7" ht="15" customHeight="1">
      <c r="A534" s="27">
        <v>32</v>
      </c>
      <c r="B534" s="28" t="s">
        <v>13</v>
      </c>
      <c r="C534" s="29">
        <v>6636</v>
      </c>
      <c r="D534" s="29">
        <v>6636</v>
      </c>
      <c r="E534" s="29">
        <v>6636</v>
      </c>
      <c r="G534" s="23"/>
    </row>
    <row r="535" spans="1:7" ht="15" customHeight="1">
      <c r="A535" s="30" t="s">
        <v>27</v>
      </c>
      <c r="B535" s="31" t="s">
        <v>28</v>
      </c>
      <c r="C535" s="32">
        <v>6636</v>
      </c>
      <c r="D535" s="32">
        <v>6636</v>
      </c>
      <c r="E535" s="32">
        <v>6636</v>
      </c>
      <c r="G535" s="23"/>
    </row>
    <row r="536" spans="1:7" ht="15" customHeight="1">
      <c r="A536" s="27">
        <v>36</v>
      </c>
      <c r="B536" s="33" t="s">
        <v>117</v>
      </c>
      <c r="C536" s="29">
        <v>132723</v>
      </c>
      <c r="D536" s="29">
        <v>332723</v>
      </c>
      <c r="E536" s="29">
        <v>332723</v>
      </c>
      <c r="G536" s="23"/>
    </row>
    <row r="537" spans="1:7" ht="15" customHeight="1">
      <c r="A537" s="30" t="s">
        <v>118</v>
      </c>
      <c r="B537" s="36" t="s">
        <v>119</v>
      </c>
      <c r="C537" s="32">
        <v>132723</v>
      </c>
      <c r="D537" s="32">
        <v>332723</v>
      </c>
      <c r="E537" s="32">
        <v>332723</v>
      </c>
      <c r="G537" s="23"/>
    </row>
    <row r="538" spans="1:7" ht="15" customHeight="1">
      <c r="A538" s="27">
        <v>38</v>
      </c>
      <c r="B538" s="28" t="s">
        <v>22</v>
      </c>
      <c r="C538" s="29">
        <v>25217</v>
      </c>
      <c r="D538" s="29">
        <v>25217</v>
      </c>
      <c r="E538" s="29">
        <v>25217</v>
      </c>
      <c r="G538" s="23"/>
    </row>
    <row r="539" spans="1:7" ht="15" customHeight="1">
      <c r="A539" s="30" t="s">
        <v>23</v>
      </c>
      <c r="B539" s="31" t="s">
        <v>24</v>
      </c>
      <c r="C539" s="32">
        <v>25217</v>
      </c>
      <c r="D539" s="32">
        <v>25217</v>
      </c>
      <c r="E539" s="32">
        <v>25217</v>
      </c>
      <c r="G539" s="23"/>
    </row>
    <row r="540" spans="1:7" ht="15" customHeight="1">
      <c r="A540" s="24">
        <v>51</v>
      </c>
      <c r="B540" s="24" t="s">
        <v>33</v>
      </c>
      <c r="C540" s="26">
        <v>7963</v>
      </c>
      <c r="D540" s="26">
        <v>7963</v>
      </c>
      <c r="E540" s="26">
        <v>7963</v>
      </c>
      <c r="G540" s="23"/>
    </row>
    <row r="541" spans="1:7" ht="15" customHeight="1">
      <c r="A541" s="27">
        <v>32</v>
      </c>
      <c r="B541" s="28" t="s">
        <v>13</v>
      </c>
      <c r="C541" s="29">
        <v>7963</v>
      </c>
      <c r="D541" s="29">
        <v>7963</v>
      </c>
      <c r="E541" s="29">
        <v>7963</v>
      </c>
      <c r="G541" s="23"/>
    </row>
    <row r="542" spans="1:7" ht="15" customHeight="1">
      <c r="A542" s="30" t="s">
        <v>27</v>
      </c>
      <c r="B542" s="31" t="s">
        <v>28</v>
      </c>
      <c r="C542" s="32">
        <v>7963</v>
      </c>
      <c r="D542" s="32">
        <v>7963</v>
      </c>
      <c r="E542" s="32">
        <v>7963</v>
      </c>
      <c r="G542" s="23"/>
    </row>
    <row r="543" spans="1:7" ht="27" customHeight="1">
      <c r="A543" s="20" t="s">
        <v>208</v>
      </c>
      <c r="B543" s="37" t="s">
        <v>209</v>
      </c>
      <c r="C543" s="22">
        <v>122835</v>
      </c>
      <c r="D543" s="22">
        <v>122835</v>
      </c>
      <c r="E543" s="22">
        <v>89327</v>
      </c>
      <c r="G543" s="23"/>
    </row>
    <row r="544" spans="1:7" ht="15" customHeight="1">
      <c r="A544" s="24">
        <v>11</v>
      </c>
      <c r="B544" s="25" t="s">
        <v>12</v>
      </c>
      <c r="C544" s="26">
        <v>120181</v>
      </c>
      <c r="D544" s="26">
        <v>120181</v>
      </c>
      <c r="E544" s="26">
        <v>86673</v>
      </c>
      <c r="G544" s="23"/>
    </row>
    <row r="545" spans="1:7" ht="15" customHeight="1">
      <c r="A545" s="27">
        <v>32</v>
      </c>
      <c r="B545" s="28" t="s">
        <v>13</v>
      </c>
      <c r="C545" s="29">
        <v>120181</v>
      </c>
      <c r="D545" s="29">
        <v>120181</v>
      </c>
      <c r="E545" s="29">
        <v>86673</v>
      </c>
      <c r="G545" s="23"/>
    </row>
    <row r="546" spans="1:7" ht="15" customHeight="1">
      <c r="A546" s="30" t="s">
        <v>27</v>
      </c>
      <c r="B546" s="31" t="s">
        <v>28</v>
      </c>
      <c r="C546" s="32">
        <v>21236</v>
      </c>
      <c r="D546" s="32">
        <v>21236</v>
      </c>
      <c r="E546" s="32">
        <v>21236</v>
      </c>
      <c r="G546" s="23"/>
    </row>
    <row r="547" spans="1:7" ht="15" customHeight="1">
      <c r="A547" s="30" t="s">
        <v>84</v>
      </c>
      <c r="B547" s="31" t="s">
        <v>85</v>
      </c>
      <c r="C547" s="32">
        <v>25217</v>
      </c>
      <c r="D547" s="32">
        <v>25217</v>
      </c>
      <c r="E547" s="32">
        <v>25217</v>
      </c>
      <c r="G547" s="23"/>
    </row>
    <row r="548" spans="1:7" ht="15" customHeight="1">
      <c r="A548" s="30" t="s">
        <v>88</v>
      </c>
      <c r="B548" s="31" t="s">
        <v>89</v>
      </c>
      <c r="C548" s="32">
        <v>6636</v>
      </c>
      <c r="D548" s="32">
        <v>6636</v>
      </c>
      <c r="E548" s="32">
        <v>13036</v>
      </c>
      <c r="G548" s="23"/>
    </row>
    <row r="549" spans="1:7" ht="15" customHeight="1">
      <c r="A549" s="30" t="s">
        <v>92</v>
      </c>
      <c r="B549" s="31" t="s">
        <v>93</v>
      </c>
      <c r="C549" s="32">
        <v>2654</v>
      </c>
      <c r="D549" s="32">
        <v>2654</v>
      </c>
      <c r="E549" s="32">
        <v>2654</v>
      </c>
      <c r="G549" s="23"/>
    </row>
    <row r="550" spans="1:7" ht="15" customHeight="1">
      <c r="A550" s="30" t="s">
        <v>94</v>
      </c>
      <c r="B550" s="31" t="s">
        <v>95</v>
      </c>
      <c r="C550" s="32">
        <v>19908</v>
      </c>
      <c r="D550" s="32">
        <v>19908</v>
      </c>
      <c r="E550" s="32">
        <v>0</v>
      </c>
      <c r="G550" s="23"/>
    </row>
    <row r="551" spans="1:7" ht="15" customHeight="1">
      <c r="A551" s="30" t="s">
        <v>29</v>
      </c>
      <c r="B551" s="31" t="s">
        <v>30</v>
      </c>
      <c r="C551" s="32">
        <v>35903</v>
      </c>
      <c r="D551" s="32">
        <v>35903</v>
      </c>
      <c r="E551" s="32">
        <v>15903</v>
      </c>
      <c r="G551" s="23"/>
    </row>
    <row r="552" spans="1:7" ht="15" customHeight="1">
      <c r="A552" s="30" t="s">
        <v>96</v>
      </c>
      <c r="B552" s="31" t="s">
        <v>97</v>
      </c>
      <c r="C552" s="32">
        <v>5973</v>
      </c>
      <c r="D552" s="32">
        <v>5973</v>
      </c>
      <c r="E552" s="32">
        <v>5973</v>
      </c>
      <c r="G552" s="23"/>
    </row>
    <row r="553" spans="1:7" ht="15" customHeight="1">
      <c r="A553" s="30" t="s">
        <v>31</v>
      </c>
      <c r="B553" s="31" t="s">
        <v>32</v>
      </c>
      <c r="C553" s="32">
        <v>2654</v>
      </c>
      <c r="D553" s="32">
        <v>2654</v>
      </c>
      <c r="E553" s="32">
        <v>2654</v>
      </c>
      <c r="G553" s="23"/>
    </row>
    <row r="554" spans="1:7" ht="15" customHeight="1">
      <c r="A554" s="24">
        <v>51</v>
      </c>
      <c r="B554" s="25" t="s">
        <v>33</v>
      </c>
      <c r="C554" s="26">
        <v>2654</v>
      </c>
      <c r="D554" s="26">
        <v>2654</v>
      </c>
      <c r="E554" s="26">
        <v>2654</v>
      </c>
      <c r="G554" s="23"/>
    </row>
    <row r="555" spans="1:7" ht="15" customHeight="1">
      <c r="A555" s="27">
        <v>32</v>
      </c>
      <c r="B555" s="28" t="s">
        <v>13</v>
      </c>
      <c r="C555" s="29">
        <v>2654</v>
      </c>
      <c r="D555" s="29">
        <v>2654</v>
      </c>
      <c r="E555" s="29">
        <v>2654</v>
      </c>
      <c r="G555" s="23"/>
    </row>
    <row r="556" spans="1:7" ht="15" customHeight="1">
      <c r="A556" s="30" t="s">
        <v>27</v>
      </c>
      <c r="B556" s="31" t="s">
        <v>28</v>
      </c>
      <c r="C556" s="32">
        <v>2654</v>
      </c>
      <c r="D556" s="32">
        <v>2654</v>
      </c>
      <c r="E556" s="32">
        <v>2654</v>
      </c>
      <c r="G556" s="23"/>
    </row>
    <row r="557" spans="1:7" ht="27" customHeight="1">
      <c r="A557" s="20" t="s">
        <v>210</v>
      </c>
      <c r="B557" s="21" t="s">
        <v>211</v>
      </c>
      <c r="C557" s="22">
        <v>1750879</v>
      </c>
      <c r="D557" s="22">
        <v>4950879</v>
      </c>
      <c r="E557" s="22">
        <v>4208879</v>
      </c>
      <c r="G557" s="23"/>
    </row>
    <row r="558" spans="1:7" ht="15" customHeight="1">
      <c r="A558" s="24">
        <v>11</v>
      </c>
      <c r="B558" s="25" t="s">
        <v>12</v>
      </c>
      <c r="C558" s="26">
        <v>1746897</v>
      </c>
      <c r="D558" s="26">
        <v>4946897</v>
      </c>
      <c r="E558" s="26">
        <v>4204897</v>
      </c>
      <c r="G558" s="23"/>
    </row>
    <row r="559" spans="1:7" ht="15" customHeight="1">
      <c r="A559" s="27">
        <v>32</v>
      </c>
      <c r="B559" s="28" t="s">
        <v>13</v>
      </c>
      <c r="C559" s="29">
        <v>21302</v>
      </c>
      <c r="D559" s="29">
        <v>21302</v>
      </c>
      <c r="E559" s="29">
        <v>49102</v>
      </c>
      <c r="G559" s="23"/>
    </row>
    <row r="560" spans="1:7" ht="15" customHeight="1">
      <c r="A560" s="30" t="s">
        <v>27</v>
      </c>
      <c r="B560" s="31" t="s">
        <v>28</v>
      </c>
      <c r="C560" s="32">
        <v>17254</v>
      </c>
      <c r="D560" s="32">
        <v>17254</v>
      </c>
      <c r="E560" s="32">
        <v>27254</v>
      </c>
      <c r="G560" s="23"/>
    </row>
    <row r="561" spans="1:7" ht="15" customHeight="1">
      <c r="A561" s="30" t="s">
        <v>80</v>
      </c>
      <c r="B561" s="31" t="s">
        <v>81</v>
      </c>
      <c r="C561" s="32">
        <v>66</v>
      </c>
      <c r="D561" s="32">
        <v>66</v>
      </c>
      <c r="E561" s="56">
        <v>10066</v>
      </c>
      <c r="G561" s="23"/>
    </row>
    <row r="562" spans="1:7" ht="15" customHeight="1">
      <c r="A562" s="30" t="s">
        <v>88</v>
      </c>
      <c r="B562" s="31" t="s">
        <v>89</v>
      </c>
      <c r="C562" s="39">
        <v>0</v>
      </c>
      <c r="D562" s="39"/>
      <c r="E562" s="39">
        <v>6000</v>
      </c>
      <c r="G562" s="23"/>
    </row>
    <row r="563" spans="1:7" ht="15" customHeight="1">
      <c r="A563" s="30" t="s">
        <v>29</v>
      </c>
      <c r="B563" s="31" t="s">
        <v>30</v>
      </c>
      <c r="C563" s="32"/>
      <c r="D563" s="32"/>
      <c r="E563" s="32">
        <v>800</v>
      </c>
      <c r="G563" s="23"/>
    </row>
    <row r="564" spans="1:7" ht="15" customHeight="1">
      <c r="A564" s="30" t="s">
        <v>98</v>
      </c>
      <c r="B564" s="31" t="s">
        <v>99</v>
      </c>
      <c r="C564" s="32"/>
      <c r="D564" s="32"/>
      <c r="E564" s="32">
        <v>1000</v>
      </c>
      <c r="G564" s="23"/>
    </row>
    <row r="565" spans="1:7" ht="15" customHeight="1">
      <c r="A565" s="30" t="s">
        <v>31</v>
      </c>
      <c r="B565" s="31" t="s">
        <v>32</v>
      </c>
      <c r="C565" s="32">
        <v>3982</v>
      </c>
      <c r="D565" s="32">
        <v>3982</v>
      </c>
      <c r="E565" s="32">
        <v>3982</v>
      </c>
      <c r="G565" s="23"/>
    </row>
    <row r="566" spans="1:7" ht="15" customHeight="1">
      <c r="A566" s="27">
        <v>34</v>
      </c>
      <c r="B566" s="28" t="s">
        <v>16</v>
      </c>
      <c r="C566" s="29">
        <v>199</v>
      </c>
      <c r="D566" s="29">
        <v>199</v>
      </c>
      <c r="E566" s="29">
        <v>199</v>
      </c>
      <c r="G566" s="23"/>
    </row>
    <row r="567" spans="1:7" ht="15" customHeight="1">
      <c r="A567" s="30" t="s">
        <v>104</v>
      </c>
      <c r="B567" s="31" t="s">
        <v>105</v>
      </c>
      <c r="C567" s="32">
        <v>199</v>
      </c>
      <c r="D567" s="32">
        <v>199</v>
      </c>
      <c r="E567" s="32">
        <v>199</v>
      </c>
      <c r="G567" s="23"/>
    </row>
    <row r="568" spans="1:7" ht="15" customHeight="1">
      <c r="A568" s="27">
        <v>36</v>
      </c>
      <c r="B568" s="28" t="s">
        <v>117</v>
      </c>
      <c r="C568" s="29">
        <v>1194505</v>
      </c>
      <c r="D568" s="29">
        <v>4294505</v>
      </c>
      <c r="E568" s="29">
        <v>3544505</v>
      </c>
      <c r="G568" s="23"/>
    </row>
    <row r="569" spans="1:7" ht="15" customHeight="1">
      <c r="A569" s="30" t="s">
        <v>118</v>
      </c>
      <c r="B569" s="31" t="s">
        <v>119</v>
      </c>
      <c r="C569" s="32">
        <v>1194505</v>
      </c>
      <c r="D569" s="32">
        <v>4294505</v>
      </c>
      <c r="E569" s="32">
        <v>3544505</v>
      </c>
      <c r="G569" s="23"/>
    </row>
    <row r="570" spans="1:7" ht="15" customHeight="1">
      <c r="A570" s="27">
        <v>38</v>
      </c>
      <c r="B570" s="28" t="s">
        <v>22</v>
      </c>
      <c r="C570" s="29">
        <v>530891</v>
      </c>
      <c r="D570" s="29">
        <v>630891</v>
      </c>
      <c r="E570" s="29">
        <v>611091</v>
      </c>
      <c r="G570" s="23"/>
    </row>
    <row r="571" spans="1:7" ht="15" customHeight="1">
      <c r="A571" s="30" t="s">
        <v>23</v>
      </c>
      <c r="B571" s="31" t="s">
        <v>24</v>
      </c>
      <c r="C571" s="32">
        <v>530891</v>
      </c>
      <c r="D571" s="32">
        <v>630891</v>
      </c>
      <c r="E571" s="32">
        <v>611091</v>
      </c>
      <c r="G571" s="23"/>
    </row>
    <row r="572" spans="1:7" ht="15" customHeight="1">
      <c r="A572" s="24">
        <v>51</v>
      </c>
      <c r="B572" s="25" t="s">
        <v>33</v>
      </c>
      <c r="C572" s="26">
        <v>3982</v>
      </c>
      <c r="D572" s="26">
        <v>3982</v>
      </c>
      <c r="E572" s="26">
        <v>3982</v>
      </c>
    </row>
    <row r="573" spans="1:7" ht="15" customHeight="1">
      <c r="A573" s="27">
        <v>32</v>
      </c>
      <c r="B573" s="28" t="s">
        <v>13</v>
      </c>
      <c r="C573" s="29">
        <v>3982</v>
      </c>
      <c r="D573" s="29">
        <v>3982</v>
      </c>
      <c r="E573" s="29">
        <v>3982</v>
      </c>
      <c r="G573" s="23"/>
    </row>
    <row r="574" spans="1:7" ht="15" customHeight="1">
      <c r="A574" s="30" t="s">
        <v>27</v>
      </c>
      <c r="B574" s="31" t="s">
        <v>28</v>
      </c>
      <c r="C574" s="32">
        <v>3982</v>
      </c>
      <c r="D574" s="32">
        <v>3982</v>
      </c>
      <c r="E574" s="32">
        <v>3982</v>
      </c>
      <c r="G574" s="23"/>
    </row>
    <row r="575" spans="1:7" ht="27" customHeight="1">
      <c r="A575" s="20" t="s">
        <v>212</v>
      </c>
      <c r="B575" s="21" t="s">
        <v>213</v>
      </c>
      <c r="C575" s="22">
        <v>0</v>
      </c>
      <c r="D575" s="22">
        <v>0</v>
      </c>
      <c r="E575" s="22">
        <v>150000</v>
      </c>
    </row>
    <row r="576" spans="1:7" ht="15" customHeight="1">
      <c r="A576" s="24">
        <v>11</v>
      </c>
      <c r="B576" s="25" t="s">
        <v>12</v>
      </c>
      <c r="C576" s="26">
        <v>0</v>
      </c>
      <c r="D576" s="26">
        <v>0</v>
      </c>
      <c r="E576" s="26">
        <v>150000</v>
      </c>
    </row>
    <row r="577" spans="1:5" ht="15" customHeight="1">
      <c r="A577" s="27">
        <v>32</v>
      </c>
      <c r="B577" s="28" t="s">
        <v>13</v>
      </c>
      <c r="C577" s="29">
        <v>0</v>
      </c>
      <c r="D577" s="29">
        <v>0</v>
      </c>
      <c r="E577" s="29">
        <v>150000</v>
      </c>
    </row>
    <row r="578" spans="1:5" ht="15" customHeight="1">
      <c r="A578" s="30" t="s">
        <v>27</v>
      </c>
      <c r="B578" s="31" t="s">
        <v>28</v>
      </c>
      <c r="C578" s="32"/>
      <c r="D578" s="32"/>
      <c r="E578" s="32">
        <v>40000</v>
      </c>
    </row>
    <row r="579" spans="1:5" ht="15" customHeight="1">
      <c r="A579" s="30" t="s">
        <v>80</v>
      </c>
      <c r="B579" s="31" t="s">
        <v>81</v>
      </c>
      <c r="C579" s="32"/>
      <c r="D579" s="32"/>
      <c r="E579" s="53">
        <v>4000</v>
      </c>
    </row>
    <row r="580" spans="1:5" ht="15" customHeight="1">
      <c r="A580" s="30">
        <v>3233</v>
      </c>
      <c r="B580" s="31" t="s">
        <v>85</v>
      </c>
      <c r="C580" s="39"/>
      <c r="D580" s="39"/>
      <c r="E580" s="39">
        <v>10000</v>
      </c>
    </row>
    <row r="581" spans="1:5" ht="15" customHeight="1">
      <c r="A581" s="30">
        <v>3235</v>
      </c>
      <c r="B581" s="31" t="s">
        <v>89</v>
      </c>
      <c r="C581" s="32"/>
      <c r="D581" s="32"/>
      <c r="E581" s="32">
        <v>4000</v>
      </c>
    </row>
    <row r="582" spans="1:5" ht="15" customHeight="1">
      <c r="A582" s="30">
        <v>3237</v>
      </c>
      <c r="B582" s="31" t="s">
        <v>93</v>
      </c>
      <c r="C582" s="32"/>
      <c r="D582" s="32"/>
      <c r="E582" s="32">
        <v>85000</v>
      </c>
    </row>
    <row r="583" spans="1:5" ht="15" customHeight="1">
      <c r="A583" s="30" t="s">
        <v>29</v>
      </c>
      <c r="B583" s="31" t="s">
        <v>30</v>
      </c>
      <c r="C583" s="32"/>
      <c r="D583" s="32"/>
      <c r="E583" s="32">
        <v>5000</v>
      </c>
    </row>
    <row r="584" spans="1:5" ht="15" customHeight="1">
      <c r="A584" s="30">
        <v>3241</v>
      </c>
      <c r="B584" s="31" t="s">
        <v>97</v>
      </c>
      <c r="C584" s="32"/>
      <c r="D584" s="32"/>
      <c r="E584" s="32">
        <v>2000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E483-82E9-40E1-900D-FECC09C00FBF}">
  <sheetPr codeName="Sheet2"/>
  <dimension ref="A1:Z129"/>
  <sheetViews>
    <sheetView tabSelected="1" zoomScale="85" zoomScaleNormal="85" workbookViewId="0">
      <selection activeCell="D4" sqref="D4"/>
    </sheetView>
  </sheetViews>
  <sheetFormatPr defaultColWidth="10.7109375" defaultRowHeight="15" customHeight="1"/>
  <cols>
    <col min="1" max="1" width="44.42578125" style="87" customWidth="1"/>
    <col min="2" max="2" width="20" style="63" customWidth="1"/>
    <col min="3" max="3" width="19.5703125" style="63" customWidth="1"/>
    <col min="4" max="4" width="19.28515625" style="63" customWidth="1"/>
    <col min="5" max="5" width="17.42578125" style="57" customWidth="1"/>
    <col min="6" max="7" width="16.7109375" style="58" bestFit="1" customWidth="1"/>
    <col min="8" max="8" width="4.5703125" style="58" bestFit="1" customWidth="1"/>
    <col min="9" max="9" width="16.7109375" style="58" bestFit="1" customWidth="1"/>
    <col min="10" max="10" width="5" style="58" bestFit="1" customWidth="1"/>
    <col min="11" max="11" width="16.7109375" style="58" bestFit="1" customWidth="1"/>
    <col min="12" max="12" width="4.5703125" style="58" bestFit="1" customWidth="1"/>
    <col min="13" max="13" width="16" style="58" bestFit="1" customWidth="1"/>
    <col min="14" max="26" width="10.7109375" style="58" customWidth="1"/>
    <col min="27" max="256" width="10.7109375" style="57"/>
    <col min="257" max="257" width="44.42578125" style="57" customWidth="1"/>
    <col min="258" max="258" width="20" style="57" customWidth="1"/>
    <col min="259" max="259" width="19.5703125" style="57" customWidth="1"/>
    <col min="260" max="260" width="19.28515625" style="57" customWidth="1"/>
    <col min="261" max="261" width="17.42578125" style="57" customWidth="1"/>
    <col min="262" max="263" width="16.7109375" style="57" bestFit="1" customWidth="1"/>
    <col min="264" max="264" width="4.5703125" style="57" bestFit="1" customWidth="1"/>
    <col min="265" max="265" width="16.7109375" style="57" bestFit="1" customWidth="1"/>
    <col min="266" max="266" width="5" style="57" bestFit="1" customWidth="1"/>
    <col min="267" max="267" width="16.7109375" style="57" bestFit="1" customWidth="1"/>
    <col min="268" max="268" width="4.5703125" style="57" bestFit="1" customWidth="1"/>
    <col min="269" max="269" width="16" style="57" bestFit="1" customWidth="1"/>
    <col min="270" max="512" width="10.7109375" style="57"/>
    <col min="513" max="513" width="44.42578125" style="57" customWidth="1"/>
    <col min="514" max="514" width="20" style="57" customWidth="1"/>
    <col min="515" max="515" width="19.5703125" style="57" customWidth="1"/>
    <col min="516" max="516" width="19.28515625" style="57" customWidth="1"/>
    <col min="517" max="517" width="17.42578125" style="57" customWidth="1"/>
    <col min="518" max="519" width="16.7109375" style="57" bestFit="1" customWidth="1"/>
    <col min="520" max="520" width="4.5703125" style="57" bestFit="1" customWidth="1"/>
    <col min="521" max="521" width="16.7109375" style="57" bestFit="1" customWidth="1"/>
    <col min="522" max="522" width="5" style="57" bestFit="1" customWidth="1"/>
    <col min="523" max="523" width="16.7109375" style="57" bestFit="1" customWidth="1"/>
    <col min="524" max="524" width="4.5703125" style="57" bestFit="1" customWidth="1"/>
    <col min="525" max="525" width="16" style="57" bestFit="1" customWidth="1"/>
    <col min="526" max="768" width="10.7109375" style="57"/>
    <col min="769" max="769" width="44.42578125" style="57" customWidth="1"/>
    <col min="770" max="770" width="20" style="57" customWidth="1"/>
    <col min="771" max="771" width="19.5703125" style="57" customWidth="1"/>
    <col min="772" max="772" width="19.28515625" style="57" customWidth="1"/>
    <col min="773" max="773" width="17.42578125" style="57" customWidth="1"/>
    <col min="774" max="775" width="16.7109375" style="57" bestFit="1" customWidth="1"/>
    <col min="776" max="776" width="4.5703125" style="57" bestFit="1" customWidth="1"/>
    <col min="777" max="777" width="16.7109375" style="57" bestFit="1" customWidth="1"/>
    <col min="778" max="778" width="5" style="57" bestFit="1" customWidth="1"/>
    <col min="779" max="779" width="16.7109375" style="57" bestFit="1" customWidth="1"/>
    <col min="780" max="780" width="4.5703125" style="57" bestFit="1" customWidth="1"/>
    <col min="781" max="781" width="16" style="57" bestFit="1" customWidth="1"/>
    <col min="782" max="1024" width="10.7109375" style="57"/>
    <col min="1025" max="1025" width="44.42578125" style="57" customWidth="1"/>
    <col min="1026" max="1026" width="20" style="57" customWidth="1"/>
    <col min="1027" max="1027" width="19.5703125" style="57" customWidth="1"/>
    <col min="1028" max="1028" width="19.28515625" style="57" customWidth="1"/>
    <col min="1029" max="1029" width="17.42578125" style="57" customWidth="1"/>
    <col min="1030" max="1031" width="16.7109375" style="57" bestFit="1" customWidth="1"/>
    <col min="1032" max="1032" width="4.5703125" style="57" bestFit="1" customWidth="1"/>
    <col min="1033" max="1033" width="16.7109375" style="57" bestFit="1" customWidth="1"/>
    <col min="1034" max="1034" width="5" style="57" bestFit="1" customWidth="1"/>
    <col min="1035" max="1035" width="16.7109375" style="57" bestFit="1" customWidth="1"/>
    <col min="1036" max="1036" width="4.5703125" style="57" bestFit="1" customWidth="1"/>
    <col min="1037" max="1037" width="16" style="57" bestFit="1" customWidth="1"/>
    <col min="1038" max="1280" width="10.7109375" style="57"/>
    <col min="1281" max="1281" width="44.42578125" style="57" customWidth="1"/>
    <col min="1282" max="1282" width="20" style="57" customWidth="1"/>
    <col min="1283" max="1283" width="19.5703125" style="57" customWidth="1"/>
    <col min="1284" max="1284" width="19.28515625" style="57" customWidth="1"/>
    <col min="1285" max="1285" width="17.42578125" style="57" customWidth="1"/>
    <col min="1286" max="1287" width="16.7109375" style="57" bestFit="1" customWidth="1"/>
    <col min="1288" max="1288" width="4.5703125" style="57" bestFit="1" customWidth="1"/>
    <col min="1289" max="1289" width="16.7109375" style="57" bestFit="1" customWidth="1"/>
    <col min="1290" max="1290" width="5" style="57" bestFit="1" customWidth="1"/>
    <col min="1291" max="1291" width="16.7109375" style="57" bestFit="1" customWidth="1"/>
    <col min="1292" max="1292" width="4.5703125" style="57" bestFit="1" customWidth="1"/>
    <col min="1293" max="1293" width="16" style="57" bestFit="1" customWidth="1"/>
    <col min="1294" max="1536" width="10.7109375" style="57"/>
    <col min="1537" max="1537" width="44.42578125" style="57" customWidth="1"/>
    <col min="1538" max="1538" width="20" style="57" customWidth="1"/>
    <col min="1539" max="1539" width="19.5703125" style="57" customWidth="1"/>
    <col min="1540" max="1540" width="19.28515625" style="57" customWidth="1"/>
    <col min="1541" max="1541" width="17.42578125" style="57" customWidth="1"/>
    <col min="1542" max="1543" width="16.7109375" style="57" bestFit="1" customWidth="1"/>
    <col min="1544" max="1544" width="4.5703125" style="57" bestFit="1" customWidth="1"/>
    <col min="1545" max="1545" width="16.7109375" style="57" bestFit="1" customWidth="1"/>
    <col min="1546" max="1546" width="5" style="57" bestFit="1" customWidth="1"/>
    <col min="1547" max="1547" width="16.7109375" style="57" bestFit="1" customWidth="1"/>
    <col min="1548" max="1548" width="4.5703125" style="57" bestFit="1" customWidth="1"/>
    <col min="1549" max="1549" width="16" style="57" bestFit="1" customWidth="1"/>
    <col min="1550" max="1792" width="10.7109375" style="57"/>
    <col min="1793" max="1793" width="44.42578125" style="57" customWidth="1"/>
    <col min="1794" max="1794" width="20" style="57" customWidth="1"/>
    <col min="1795" max="1795" width="19.5703125" style="57" customWidth="1"/>
    <col min="1796" max="1796" width="19.28515625" style="57" customWidth="1"/>
    <col min="1797" max="1797" width="17.42578125" style="57" customWidth="1"/>
    <col min="1798" max="1799" width="16.7109375" style="57" bestFit="1" customWidth="1"/>
    <col min="1800" max="1800" width="4.5703125" style="57" bestFit="1" customWidth="1"/>
    <col min="1801" max="1801" width="16.7109375" style="57" bestFit="1" customWidth="1"/>
    <col min="1802" max="1802" width="5" style="57" bestFit="1" customWidth="1"/>
    <col min="1803" max="1803" width="16.7109375" style="57" bestFit="1" customWidth="1"/>
    <col min="1804" max="1804" width="4.5703125" style="57" bestFit="1" customWidth="1"/>
    <col min="1805" max="1805" width="16" style="57" bestFit="1" customWidth="1"/>
    <col min="1806" max="2048" width="10.7109375" style="57"/>
    <col min="2049" max="2049" width="44.42578125" style="57" customWidth="1"/>
    <col min="2050" max="2050" width="20" style="57" customWidth="1"/>
    <col min="2051" max="2051" width="19.5703125" style="57" customWidth="1"/>
    <col min="2052" max="2052" width="19.28515625" style="57" customWidth="1"/>
    <col min="2053" max="2053" width="17.42578125" style="57" customWidth="1"/>
    <col min="2054" max="2055" width="16.7109375" style="57" bestFit="1" customWidth="1"/>
    <col min="2056" max="2056" width="4.5703125" style="57" bestFit="1" customWidth="1"/>
    <col min="2057" max="2057" width="16.7109375" style="57" bestFit="1" customWidth="1"/>
    <col min="2058" max="2058" width="5" style="57" bestFit="1" customWidth="1"/>
    <col min="2059" max="2059" width="16.7109375" style="57" bestFit="1" customWidth="1"/>
    <col min="2060" max="2060" width="4.5703125" style="57" bestFit="1" customWidth="1"/>
    <col min="2061" max="2061" width="16" style="57" bestFit="1" customWidth="1"/>
    <col min="2062" max="2304" width="10.7109375" style="57"/>
    <col min="2305" max="2305" width="44.42578125" style="57" customWidth="1"/>
    <col min="2306" max="2306" width="20" style="57" customWidth="1"/>
    <col min="2307" max="2307" width="19.5703125" style="57" customWidth="1"/>
    <col min="2308" max="2308" width="19.28515625" style="57" customWidth="1"/>
    <col min="2309" max="2309" width="17.42578125" style="57" customWidth="1"/>
    <col min="2310" max="2311" width="16.7109375" style="57" bestFit="1" customWidth="1"/>
    <col min="2312" max="2312" width="4.5703125" style="57" bestFit="1" customWidth="1"/>
    <col min="2313" max="2313" width="16.7109375" style="57" bestFit="1" customWidth="1"/>
    <col min="2314" max="2314" width="5" style="57" bestFit="1" customWidth="1"/>
    <col min="2315" max="2315" width="16.7109375" style="57" bestFit="1" customWidth="1"/>
    <col min="2316" max="2316" width="4.5703125" style="57" bestFit="1" customWidth="1"/>
    <col min="2317" max="2317" width="16" style="57" bestFit="1" customWidth="1"/>
    <col min="2318" max="2560" width="10.7109375" style="57"/>
    <col min="2561" max="2561" width="44.42578125" style="57" customWidth="1"/>
    <col min="2562" max="2562" width="20" style="57" customWidth="1"/>
    <col min="2563" max="2563" width="19.5703125" style="57" customWidth="1"/>
    <col min="2564" max="2564" width="19.28515625" style="57" customWidth="1"/>
    <col min="2565" max="2565" width="17.42578125" style="57" customWidth="1"/>
    <col min="2566" max="2567" width="16.7109375" style="57" bestFit="1" customWidth="1"/>
    <col min="2568" max="2568" width="4.5703125" style="57" bestFit="1" customWidth="1"/>
    <col min="2569" max="2569" width="16.7109375" style="57" bestFit="1" customWidth="1"/>
    <col min="2570" max="2570" width="5" style="57" bestFit="1" customWidth="1"/>
    <col min="2571" max="2571" width="16.7109375" style="57" bestFit="1" customWidth="1"/>
    <col min="2572" max="2572" width="4.5703125" style="57" bestFit="1" customWidth="1"/>
    <col min="2573" max="2573" width="16" style="57" bestFit="1" customWidth="1"/>
    <col min="2574" max="2816" width="10.7109375" style="57"/>
    <col min="2817" max="2817" width="44.42578125" style="57" customWidth="1"/>
    <col min="2818" max="2818" width="20" style="57" customWidth="1"/>
    <col min="2819" max="2819" width="19.5703125" style="57" customWidth="1"/>
    <col min="2820" max="2820" width="19.28515625" style="57" customWidth="1"/>
    <col min="2821" max="2821" width="17.42578125" style="57" customWidth="1"/>
    <col min="2822" max="2823" width="16.7109375" style="57" bestFit="1" customWidth="1"/>
    <col min="2824" max="2824" width="4.5703125" style="57" bestFit="1" customWidth="1"/>
    <col min="2825" max="2825" width="16.7109375" style="57" bestFit="1" customWidth="1"/>
    <col min="2826" max="2826" width="5" style="57" bestFit="1" customWidth="1"/>
    <col min="2827" max="2827" width="16.7109375" style="57" bestFit="1" customWidth="1"/>
    <col min="2828" max="2828" width="4.5703125" style="57" bestFit="1" customWidth="1"/>
    <col min="2829" max="2829" width="16" style="57" bestFit="1" customWidth="1"/>
    <col min="2830" max="3072" width="10.7109375" style="57"/>
    <col min="3073" max="3073" width="44.42578125" style="57" customWidth="1"/>
    <col min="3074" max="3074" width="20" style="57" customWidth="1"/>
    <col min="3075" max="3075" width="19.5703125" style="57" customWidth="1"/>
    <col min="3076" max="3076" width="19.28515625" style="57" customWidth="1"/>
    <col min="3077" max="3077" width="17.42578125" style="57" customWidth="1"/>
    <col min="3078" max="3079" width="16.7109375" style="57" bestFit="1" customWidth="1"/>
    <col min="3080" max="3080" width="4.5703125" style="57" bestFit="1" customWidth="1"/>
    <col min="3081" max="3081" width="16.7109375" style="57" bestFit="1" customWidth="1"/>
    <col min="3082" max="3082" width="5" style="57" bestFit="1" customWidth="1"/>
    <col min="3083" max="3083" width="16.7109375" style="57" bestFit="1" customWidth="1"/>
    <col min="3084" max="3084" width="4.5703125" style="57" bestFit="1" customWidth="1"/>
    <col min="3085" max="3085" width="16" style="57" bestFit="1" customWidth="1"/>
    <col min="3086" max="3328" width="10.7109375" style="57"/>
    <col min="3329" max="3329" width="44.42578125" style="57" customWidth="1"/>
    <col min="3330" max="3330" width="20" style="57" customWidth="1"/>
    <col min="3331" max="3331" width="19.5703125" style="57" customWidth="1"/>
    <col min="3332" max="3332" width="19.28515625" style="57" customWidth="1"/>
    <col min="3333" max="3333" width="17.42578125" style="57" customWidth="1"/>
    <col min="3334" max="3335" width="16.7109375" style="57" bestFit="1" customWidth="1"/>
    <col min="3336" max="3336" width="4.5703125" style="57" bestFit="1" customWidth="1"/>
    <col min="3337" max="3337" width="16.7109375" style="57" bestFit="1" customWidth="1"/>
    <col min="3338" max="3338" width="5" style="57" bestFit="1" customWidth="1"/>
    <col min="3339" max="3339" width="16.7109375" style="57" bestFit="1" customWidth="1"/>
    <col min="3340" max="3340" width="4.5703125" style="57" bestFit="1" customWidth="1"/>
    <col min="3341" max="3341" width="16" style="57" bestFit="1" customWidth="1"/>
    <col min="3342" max="3584" width="10.7109375" style="57"/>
    <col min="3585" max="3585" width="44.42578125" style="57" customWidth="1"/>
    <col min="3586" max="3586" width="20" style="57" customWidth="1"/>
    <col min="3587" max="3587" width="19.5703125" style="57" customWidth="1"/>
    <col min="3588" max="3588" width="19.28515625" style="57" customWidth="1"/>
    <col min="3589" max="3589" width="17.42578125" style="57" customWidth="1"/>
    <col min="3590" max="3591" width="16.7109375" style="57" bestFit="1" customWidth="1"/>
    <col min="3592" max="3592" width="4.5703125" style="57" bestFit="1" customWidth="1"/>
    <col min="3593" max="3593" width="16.7109375" style="57" bestFit="1" customWidth="1"/>
    <col min="3594" max="3594" width="5" style="57" bestFit="1" customWidth="1"/>
    <col min="3595" max="3595" width="16.7109375" style="57" bestFit="1" customWidth="1"/>
    <col min="3596" max="3596" width="4.5703125" style="57" bestFit="1" customWidth="1"/>
    <col min="3597" max="3597" width="16" style="57" bestFit="1" customWidth="1"/>
    <col min="3598" max="3840" width="10.7109375" style="57"/>
    <col min="3841" max="3841" width="44.42578125" style="57" customWidth="1"/>
    <col min="3842" max="3842" width="20" style="57" customWidth="1"/>
    <col min="3843" max="3843" width="19.5703125" style="57" customWidth="1"/>
    <col min="3844" max="3844" width="19.28515625" style="57" customWidth="1"/>
    <col min="3845" max="3845" width="17.42578125" style="57" customWidth="1"/>
    <col min="3846" max="3847" width="16.7109375" style="57" bestFit="1" customWidth="1"/>
    <col min="3848" max="3848" width="4.5703125" style="57" bestFit="1" customWidth="1"/>
    <col min="3849" max="3849" width="16.7109375" style="57" bestFit="1" customWidth="1"/>
    <col min="3850" max="3850" width="5" style="57" bestFit="1" customWidth="1"/>
    <col min="3851" max="3851" width="16.7109375" style="57" bestFit="1" customWidth="1"/>
    <col min="3852" max="3852" width="4.5703125" style="57" bestFit="1" customWidth="1"/>
    <col min="3853" max="3853" width="16" style="57" bestFit="1" customWidth="1"/>
    <col min="3854" max="4096" width="10.7109375" style="57"/>
    <col min="4097" max="4097" width="44.42578125" style="57" customWidth="1"/>
    <col min="4098" max="4098" width="20" style="57" customWidth="1"/>
    <col min="4099" max="4099" width="19.5703125" style="57" customWidth="1"/>
    <col min="4100" max="4100" width="19.28515625" style="57" customWidth="1"/>
    <col min="4101" max="4101" width="17.42578125" style="57" customWidth="1"/>
    <col min="4102" max="4103" width="16.7109375" style="57" bestFit="1" customWidth="1"/>
    <col min="4104" max="4104" width="4.5703125" style="57" bestFit="1" customWidth="1"/>
    <col min="4105" max="4105" width="16.7109375" style="57" bestFit="1" customWidth="1"/>
    <col min="4106" max="4106" width="5" style="57" bestFit="1" customWidth="1"/>
    <col min="4107" max="4107" width="16.7109375" style="57" bestFit="1" customWidth="1"/>
    <col min="4108" max="4108" width="4.5703125" style="57" bestFit="1" customWidth="1"/>
    <col min="4109" max="4109" width="16" style="57" bestFit="1" customWidth="1"/>
    <col min="4110" max="4352" width="10.7109375" style="57"/>
    <col min="4353" max="4353" width="44.42578125" style="57" customWidth="1"/>
    <col min="4354" max="4354" width="20" style="57" customWidth="1"/>
    <col min="4355" max="4355" width="19.5703125" style="57" customWidth="1"/>
    <col min="4356" max="4356" width="19.28515625" style="57" customWidth="1"/>
    <col min="4357" max="4357" width="17.42578125" style="57" customWidth="1"/>
    <col min="4358" max="4359" width="16.7109375" style="57" bestFit="1" customWidth="1"/>
    <col min="4360" max="4360" width="4.5703125" style="57" bestFit="1" customWidth="1"/>
    <col min="4361" max="4361" width="16.7109375" style="57" bestFit="1" customWidth="1"/>
    <col min="4362" max="4362" width="5" style="57" bestFit="1" customWidth="1"/>
    <col min="4363" max="4363" width="16.7109375" style="57" bestFit="1" customWidth="1"/>
    <col min="4364" max="4364" width="4.5703125" style="57" bestFit="1" customWidth="1"/>
    <col min="4365" max="4365" width="16" style="57" bestFit="1" customWidth="1"/>
    <col min="4366" max="4608" width="10.7109375" style="57"/>
    <col min="4609" max="4609" width="44.42578125" style="57" customWidth="1"/>
    <col min="4610" max="4610" width="20" style="57" customWidth="1"/>
    <col min="4611" max="4611" width="19.5703125" style="57" customWidth="1"/>
    <col min="4612" max="4612" width="19.28515625" style="57" customWidth="1"/>
    <col min="4613" max="4613" width="17.42578125" style="57" customWidth="1"/>
    <col min="4614" max="4615" width="16.7109375" style="57" bestFit="1" customWidth="1"/>
    <col min="4616" max="4616" width="4.5703125" style="57" bestFit="1" customWidth="1"/>
    <col min="4617" max="4617" width="16.7109375" style="57" bestFit="1" customWidth="1"/>
    <col min="4618" max="4618" width="5" style="57" bestFit="1" customWidth="1"/>
    <col min="4619" max="4619" width="16.7109375" style="57" bestFit="1" customWidth="1"/>
    <col min="4620" max="4620" width="4.5703125" style="57" bestFit="1" customWidth="1"/>
    <col min="4621" max="4621" width="16" style="57" bestFit="1" customWidth="1"/>
    <col min="4622" max="4864" width="10.7109375" style="57"/>
    <col min="4865" max="4865" width="44.42578125" style="57" customWidth="1"/>
    <col min="4866" max="4866" width="20" style="57" customWidth="1"/>
    <col min="4867" max="4867" width="19.5703125" style="57" customWidth="1"/>
    <col min="4868" max="4868" width="19.28515625" style="57" customWidth="1"/>
    <col min="4869" max="4869" width="17.42578125" style="57" customWidth="1"/>
    <col min="4870" max="4871" width="16.7109375" style="57" bestFit="1" customWidth="1"/>
    <col min="4872" max="4872" width="4.5703125" style="57" bestFit="1" customWidth="1"/>
    <col min="4873" max="4873" width="16.7109375" style="57" bestFit="1" customWidth="1"/>
    <col min="4874" max="4874" width="5" style="57" bestFit="1" customWidth="1"/>
    <col min="4875" max="4875" width="16.7109375" style="57" bestFit="1" customWidth="1"/>
    <col min="4876" max="4876" width="4.5703125" style="57" bestFit="1" customWidth="1"/>
    <col min="4877" max="4877" width="16" style="57" bestFit="1" customWidth="1"/>
    <col min="4878" max="5120" width="10.7109375" style="57"/>
    <col min="5121" max="5121" width="44.42578125" style="57" customWidth="1"/>
    <col min="5122" max="5122" width="20" style="57" customWidth="1"/>
    <col min="5123" max="5123" width="19.5703125" style="57" customWidth="1"/>
    <col min="5124" max="5124" width="19.28515625" style="57" customWidth="1"/>
    <col min="5125" max="5125" width="17.42578125" style="57" customWidth="1"/>
    <col min="5126" max="5127" width="16.7109375" style="57" bestFit="1" customWidth="1"/>
    <col min="5128" max="5128" width="4.5703125" style="57" bestFit="1" customWidth="1"/>
    <col min="5129" max="5129" width="16.7109375" style="57" bestFit="1" customWidth="1"/>
    <col min="5130" max="5130" width="5" style="57" bestFit="1" customWidth="1"/>
    <col min="5131" max="5131" width="16.7109375" style="57" bestFit="1" customWidth="1"/>
    <col min="5132" max="5132" width="4.5703125" style="57" bestFit="1" customWidth="1"/>
    <col min="5133" max="5133" width="16" style="57" bestFit="1" customWidth="1"/>
    <col min="5134" max="5376" width="10.7109375" style="57"/>
    <col min="5377" max="5377" width="44.42578125" style="57" customWidth="1"/>
    <col min="5378" max="5378" width="20" style="57" customWidth="1"/>
    <col min="5379" max="5379" width="19.5703125" style="57" customWidth="1"/>
    <col min="5380" max="5380" width="19.28515625" style="57" customWidth="1"/>
    <col min="5381" max="5381" width="17.42578125" style="57" customWidth="1"/>
    <col min="5382" max="5383" width="16.7109375" style="57" bestFit="1" customWidth="1"/>
    <col min="5384" max="5384" width="4.5703125" style="57" bestFit="1" customWidth="1"/>
    <col min="5385" max="5385" width="16.7109375" style="57" bestFit="1" customWidth="1"/>
    <col min="5386" max="5386" width="5" style="57" bestFit="1" customWidth="1"/>
    <col min="5387" max="5387" width="16.7109375" style="57" bestFit="1" customWidth="1"/>
    <col min="5388" max="5388" width="4.5703125" style="57" bestFit="1" customWidth="1"/>
    <col min="5389" max="5389" width="16" style="57" bestFit="1" customWidth="1"/>
    <col min="5390" max="5632" width="10.7109375" style="57"/>
    <col min="5633" max="5633" width="44.42578125" style="57" customWidth="1"/>
    <col min="5634" max="5634" width="20" style="57" customWidth="1"/>
    <col min="5635" max="5635" width="19.5703125" style="57" customWidth="1"/>
    <col min="5636" max="5636" width="19.28515625" style="57" customWidth="1"/>
    <col min="5637" max="5637" width="17.42578125" style="57" customWidth="1"/>
    <col min="5638" max="5639" width="16.7109375" style="57" bestFit="1" customWidth="1"/>
    <col min="5640" max="5640" width="4.5703125" style="57" bestFit="1" customWidth="1"/>
    <col min="5641" max="5641" width="16.7109375" style="57" bestFit="1" customWidth="1"/>
    <col min="5642" max="5642" width="5" style="57" bestFit="1" customWidth="1"/>
    <col min="5643" max="5643" width="16.7109375" style="57" bestFit="1" customWidth="1"/>
    <col min="5644" max="5644" width="4.5703125" style="57" bestFit="1" customWidth="1"/>
    <col min="5645" max="5645" width="16" style="57" bestFit="1" customWidth="1"/>
    <col min="5646" max="5888" width="10.7109375" style="57"/>
    <col min="5889" max="5889" width="44.42578125" style="57" customWidth="1"/>
    <col min="5890" max="5890" width="20" style="57" customWidth="1"/>
    <col min="5891" max="5891" width="19.5703125" style="57" customWidth="1"/>
    <col min="5892" max="5892" width="19.28515625" style="57" customWidth="1"/>
    <col min="5893" max="5893" width="17.42578125" style="57" customWidth="1"/>
    <col min="5894" max="5895" width="16.7109375" style="57" bestFit="1" customWidth="1"/>
    <col min="5896" max="5896" width="4.5703125" style="57" bestFit="1" customWidth="1"/>
    <col min="5897" max="5897" width="16.7109375" style="57" bestFit="1" customWidth="1"/>
    <col min="5898" max="5898" width="5" style="57" bestFit="1" customWidth="1"/>
    <col min="5899" max="5899" width="16.7109375" style="57" bestFit="1" customWidth="1"/>
    <col min="5900" max="5900" width="4.5703125" style="57" bestFit="1" customWidth="1"/>
    <col min="5901" max="5901" width="16" style="57" bestFit="1" customWidth="1"/>
    <col min="5902" max="6144" width="10.7109375" style="57"/>
    <col min="6145" max="6145" width="44.42578125" style="57" customWidth="1"/>
    <col min="6146" max="6146" width="20" style="57" customWidth="1"/>
    <col min="6147" max="6147" width="19.5703125" style="57" customWidth="1"/>
    <col min="6148" max="6148" width="19.28515625" style="57" customWidth="1"/>
    <col min="6149" max="6149" width="17.42578125" style="57" customWidth="1"/>
    <col min="6150" max="6151" width="16.7109375" style="57" bestFit="1" customWidth="1"/>
    <col min="6152" max="6152" width="4.5703125" style="57" bestFit="1" customWidth="1"/>
    <col min="6153" max="6153" width="16.7109375" style="57" bestFit="1" customWidth="1"/>
    <col min="6154" max="6154" width="5" style="57" bestFit="1" customWidth="1"/>
    <col min="6155" max="6155" width="16.7109375" style="57" bestFit="1" customWidth="1"/>
    <col min="6156" max="6156" width="4.5703125" style="57" bestFit="1" customWidth="1"/>
    <col min="6157" max="6157" width="16" style="57" bestFit="1" customWidth="1"/>
    <col min="6158" max="6400" width="10.7109375" style="57"/>
    <col min="6401" max="6401" width="44.42578125" style="57" customWidth="1"/>
    <col min="6402" max="6402" width="20" style="57" customWidth="1"/>
    <col min="6403" max="6403" width="19.5703125" style="57" customWidth="1"/>
    <col min="6404" max="6404" width="19.28515625" style="57" customWidth="1"/>
    <col min="6405" max="6405" width="17.42578125" style="57" customWidth="1"/>
    <col min="6406" max="6407" width="16.7109375" style="57" bestFit="1" customWidth="1"/>
    <col min="6408" max="6408" width="4.5703125" style="57" bestFit="1" customWidth="1"/>
    <col min="6409" max="6409" width="16.7109375" style="57" bestFit="1" customWidth="1"/>
    <col min="6410" max="6410" width="5" style="57" bestFit="1" customWidth="1"/>
    <col min="6411" max="6411" width="16.7109375" style="57" bestFit="1" customWidth="1"/>
    <col min="6412" max="6412" width="4.5703125" style="57" bestFit="1" customWidth="1"/>
    <col min="6413" max="6413" width="16" style="57" bestFit="1" customWidth="1"/>
    <col min="6414" max="6656" width="10.7109375" style="57"/>
    <col min="6657" max="6657" width="44.42578125" style="57" customWidth="1"/>
    <col min="6658" max="6658" width="20" style="57" customWidth="1"/>
    <col min="6659" max="6659" width="19.5703125" style="57" customWidth="1"/>
    <col min="6660" max="6660" width="19.28515625" style="57" customWidth="1"/>
    <col min="6661" max="6661" width="17.42578125" style="57" customWidth="1"/>
    <col min="6662" max="6663" width="16.7109375" style="57" bestFit="1" customWidth="1"/>
    <col min="6664" max="6664" width="4.5703125" style="57" bestFit="1" customWidth="1"/>
    <col min="6665" max="6665" width="16.7109375" style="57" bestFit="1" customWidth="1"/>
    <col min="6666" max="6666" width="5" style="57" bestFit="1" customWidth="1"/>
    <col min="6667" max="6667" width="16.7109375" style="57" bestFit="1" customWidth="1"/>
    <col min="6668" max="6668" width="4.5703125" style="57" bestFit="1" customWidth="1"/>
    <col min="6669" max="6669" width="16" style="57" bestFit="1" customWidth="1"/>
    <col min="6670" max="6912" width="10.7109375" style="57"/>
    <col min="6913" max="6913" width="44.42578125" style="57" customWidth="1"/>
    <col min="6914" max="6914" width="20" style="57" customWidth="1"/>
    <col min="6915" max="6915" width="19.5703125" style="57" customWidth="1"/>
    <col min="6916" max="6916" width="19.28515625" style="57" customWidth="1"/>
    <col min="6917" max="6917" width="17.42578125" style="57" customWidth="1"/>
    <col min="6918" max="6919" width="16.7109375" style="57" bestFit="1" customWidth="1"/>
    <col min="6920" max="6920" width="4.5703125" style="57" bestFit="1" customWidth="1"/>
    <col min="6921" max="6921" width="16.7109375" style="57" bestFit="1" customWidth="1"/>
    <col min="6922" max="6922" width="5" style="57" bestFit="1" customWidth="1"/>
    <col min="6923" max="6923" width="16.7109375" style="57" bestFit="1" customWidth="1"/>
    <col min="6924" max="6924" width="4.5703125" style="57" bestFit="1" customWidth="1"/>
    <col min="6925" max="6925" width="16" style="57" bestFit="1" customWidth="1"/>
    <col min="6926" max="7168" width="10.7109375" style="57"/>
    <col min="7169" max="7169" width="44.42578125" style="57" customWidth="1"/>
    <col min="7170" max="7170" width="20" style="57" customWidth="1"/>
    <col min="7171" max="7171" width="19.5703125" style="57" customWidth="1"/>
    <col min="7172" max="7172" width="19.28515625" style="57" customWidth="1"/>
    <col min="7173" max="7173" width="17.42578125" style="57" customWidth="1"/>
    <col min="7174" max="7175" width="16.7109375" style="57" bestFit="1" customWidth="1"/>
    <col min="7176" max="7176" width="4.5703125" style="57" bestFit="1" customWidth="1"/>
    <col min="7177" max="7177" width="16.7109375" style="57" bestFit="1" customWidth="1"/>
    <col min="7178" max="7178" width="5" style="57" bestFit="1" customWidth="1"/>
    <col min="7179" max="7179" width="16.7109375" style="57" bestFit="1" customWidth="1"/>
    <col min="7180" max="7180" width="4.5703125" style="57" bestFit="1" customWidth="1"/>
    <col min="7181" max="7181" width="16" style="57" bestFit="1" customWidth="1"/>
    <col min="7182" max="7424" width="10.7109375" style="57"/>
    <col min="7425" max="7425" width="44.42578125" style="57" customWidth="1"/>
    <col min="7426" max="7426" width="20" style="57" customWidth="1"/>
    <col min="7427" max="7427" width="19.5703125" style="57" customWidth="1"/>
    <col min="7428" max="7428" width="19.28515625" style="57" customWidth="1"/>
    <col min="7429" max="7429" width="17.42578125" style="57" customWidth="1"/>
    <col min="7430" max="7431" width="16.7109375" style="57" bestFit="1" customWidth="1"/>
    <col min="7432" max="7432" width="4.5703125" style="57" bestFit="1" customWidth="1"/>
    <col min="7433" max="7433" width="16.7109375" style="57" bestFit="1" customWidth="1"/>
    <col min="7434" max="7434" width="5" style="57" bestFit="1" customWidth="1"/>
    <col min="7435" max="7435" width="16.7109375" style="57" bestFit="1" customWidth="1"/>
    <col min="7436" max="7436" width="4.5703125" style="57" bestFit="1" customWidth="1"/>
    <col min="7437" max="7437" width="16" style="57" bestFit="1" customWidth="1"/>
    <col min="7438" max="7680" width="10.7109375" style="57"/>
    <col min="7681" max="7681" width="44.42578125" style="57" customWidth="1"/>
    <col min="7682" max="7682" width="20" style="57" customWidth="1"/>
    <col min="7683" max="7683" width="19.5703125" style="57" customWidth="1"/>
    <col min="7684" max="7684" width="19.28515625" style="57" customWidth="1"/>
    <col min="7685" max="7685" width="17.42578125" style="57" customWidth="1"/>
    <col min="7686" max="7687" width="16.7109375" style="57" bestFit="1" customWidth="1"/>
    <col min="7688" max="7688" width="4.5703125" style="57" bestFit="1" customWidth="1"/>
    <col min="7689" max="7689" width="16.7109375" style="57" bestFit="1" customWidth="1"/>
    <col min="7690" max="7690" width="5" style="57" bestFit="1" customWidth="1"/>
    <col min="7691" max="7691" width="16.7109375" style="57" bestFit="1" customWidth="1"/>
    <col min="7692" max="7692" width="4.5703125" style="57" bestFit="1" customWidth="1"/>
    <col min="7693" max="7693" width="16" style="57" bestFit="1" customWidth="1"/>
    <col min="7694" max="7936" width="10.7109375" style="57"/>
    <col min="7937" max="7937" width="44.42578125" style="57" customWidth="1"/>
    <col min="7938" max="7938" width="20" style="57" customWidth="1"/>
    <col min="7939" max="7939" width="19.5703125" style="57" customWidth="1"/>
    <col min="7940" max="7940" width="19.28515625" style="57" customWidth="1"/>
    <col min="7941" max="7941" width="17.42578125" style="57" customWidth="1"/>
    <col min="7942" max="7943" width="16.7109375" style="57" bestFit="1" customWidth="1"/>
    <col min="7944" max="7944" width="4.5703125" style="57" bestFit="1" customWidth="1"/>
    <col min="7945" max="7945" width="16.7109375" style="57" bestFit="1" customWidth="1"/>
    <col min="7946" max="7946" width="5" style="57" bestFit="1" customWidth="1"/>
    <col min="7947" max="7947" width="16.7109375" style="57" bestFit="1" customWidth="1"/>
    <col min="7948" max="7948" width="4.5703125" style="57" bestFit="1" customWidth="1"/>
    <col min="7949" max="7949" width="16" style="57" bestFit="1" customWidth="1"/>
    <col min="7950" max="8192" width="10.7109375" style="57"/>
    <col min="8193" max="8193" width="44.42578125" style="57" customWidth="1"/>
    <col min="8194" max="8194" width="20" style="57" customWidth="1"/>
    <col min="8195" max="8195" width="19.5703125" style="57" customWidth="1"/>
    <col min="8196" max="8196" width="19.28515625" style="57" customWidth="1"/>
    <col min="8197" max="8197" width="17.42578125" style="57" customWidth="1"/>
    <col min="8198" max="8199" width="16.7109375" style="57" bestFit="1" customWidth="1"/>
    <col min="8200" max="8200" width="4.5703125" style="57" bestFit="1" customWidth="1"/>
    <col min="8201" max="8201" width="16.7109375" style="57" bestFit="1" customWidth="1"/>
    <col min="8202" max="8202" width="5" style="57" bestFit="1" customWidth="1"/>
    <col min="8203" max="8203" width="16.7109375" style="57" bestFit="1" customWidth="1"/>
    <col min="8204" max="8204" width="4.5703125" style="57" bestFit="1" customWidth="1"/>
    <col min="8205" max="8205" width="16" style="57" bestFit="1" customWidth="1"/>
    <col min="8206" max="8448" width="10.7109375" style="57"/>
    <col min="8449" max="8449" width="44.42578125" style="57" customWidth="1"/>
    <col min="8450" max="8450" width="20" style="57" customWidth="1"/>
    <col min="8451" max="8451" width="19.5703125" style="57" customWidth="1"/>
    <col min="8452" max="8452" width="19.28515625" style="57" customWidth="1"/>
    <col min="8453" max="8453" width="17.42578125" style="57" customWidth="1"/>
    <col min="8454" max="8455" width="16.7109375" style="57" bestFit="1" customWidth="1"/>
    <col min="8456" max="8456" width="4.5703125" style="57" bestFit="1" customWidth="1"/>
    <col min="8457" max="8457" width="16.7109375" style="57" bestFit="1" customWidth="1"/>
    <col min="8458" max="8458" width="5" style="57" bestFit="1" customWidth="1"/>
    <col min="8459" max="8459" width="16.7109375" style="57" bestFit="1" customWidth="1"/>
    <col min="8460" max="8460" width="4.5703125" style="57" bestFit="1" customWidth="1"/>
    <col min="8461" max="8461" width="16" style="57" bestFit="1" customWidth="1"/>
    <col min="8462" max="8704" width="10.7109375" style="57"/>
    <col min="8705" max="8705" width="44.42578125" style="57" customWidth="1"/>
    <col min="8706" max="8706" width="20" style="57" customWidth="1"/>
    <col min="8707" max="8707" width="19.5703125" style="57" customWidth="1"/>
    <col min="8708" max="8708" width="19.28515625" style="57" customWidth="1"/>
    <col min="8709" max="8709" width="17.42578125" style="57" customWidth="1"/>
    <col min="8710" max="8711" width="16.7109375" style="57" bestFit="1" customWidth="1"/>
    <col min="8712" max="8712" width="4.5703125" style="57" bestFit="1" customWidth="1"/>
    <col min="8713" max="8713" width="16.7109375" style="57" bestFit="1" customWidth="1"/>
    <col min="8714" max="8714" width="5" style="57" bestFit="1" customWidth="1"/>
    <col min="8715" max="8715" width="16.7109375" style="57" bestFit="1" customWidth="1"/>
    <col min="8716" max="8716" width="4.5703125" style="57" bestFit="1" customWidth="1"/>
    <col min="8717" max="8717" width="16" style="57" bestFit="1" customWidth="1"/>
    <col min="8718" max="8960" width="10.7109375" style="57"/>
    <col min="8961" max="8961" width="44.42578125" style="57" customWidth="1"/>
    <col min="8962" max="8962" width="20" style="57" customWidth="1"/>
    <col min="8963" max="8963" width="19.5703125" style="57" customWidth="1"/>
    <col min="8964" max="8964" width="19.28515625" style="57" customWidth="1"/>
    <col min="8965" max="8965" width="17.42578125" style="57" customWidth="1"/>
    <col min="8966" max="8967" width="16.7109375" style="57" bestFit="1" customWidth="1"/>
    <col min="8968" max="8968" width="4.5703125" style="57" bestFit="1" customWidth="1"/>
    <col min="8969" max="8969" width="16.7109375" style="57" bestFit="1" customWidth="1"/>
    <col min="8970" max="8970" width="5" style="57" bestFit="1" customWidth="1"/>
    <col min="8971" max="8971" width="16.7109375" style="57" bestFit="1" customWidth="1"/>
    <col min="8972" max="8972" width="4.5703125" style="57" bestFit="1" customWidth="1"/>
    <col min="8973" max="8973" width="16" style="57" bestFit="1" customWidth="1"/>
    <col min="8974" max="9216" width="10.7109375" style="57"/>
    <col min="9217" max="9217" width="44.42578125" style="57" customWidth="1"/>
    <col min="9218" max="9218" width="20" style="57" customWidth="1"/>
    <col min="9219" max="9219" width="19.5703125" style="57" customWidth="1"/>
    <col min="9220" max="9220" width="19.28515625" style="57" customWidth="1"/>
    <col min="9221" max="9221" width="17.42578125" style="57" customWidth="1"/>
    <col min="9222" max="9223" width="16.7109375" style="57" bestFit="1" customWidth="1"/>
    <col min="9224" max="9224" width="4.5703125" style="57" bestFit="1" customWidth="1"/>
    <col min="9225" max="9225" width="16.7109375" style="57" bestFit="1" customWidth="1"/>
    <col min="9226" max="9226" width="5" style="57" bestFit="1" customWidth="1"/>
    <col min="9227" max="9227" width="16.7109375" style="57" bestFit="1" customWidth="1"/>
    <col min="9228" max="9228" width="4.5703125" style="57" bestFit="1" customWidth="1"/>
    <col min="9229" max="9229" width="16" style="57" bestFit="1" customWidth="1"/>
    <col min="9230" max="9472" width="10.7109375" style="57"/>
    <col min="9473" max="9473" width="44.42578125" style="57" customWidth="1"/>
    <col min="9474" max="9474" width="20" style="57" customWidth="1"/>
    <col min="9475" max="9475" width="19.5703125" style="57" customWidth="1"/>
    <col min="9476" max="9476" width="19.28515625" style="57" customWidth="1"/>
    <col min="9477" max="9477" width="17.42578125" style="57" customWidth="1"/>
    <col min="9478" max="9479" width="16.7109375" style="57" bestFit="1" customWidth="1"/>
    <col min="9480" max="9480" width="4.5703125" style="57" bestFit="1" customWidth="1"/>
    <col min="9481" max="9481" width="16.7109375" style="57" bestFit="1" customWidth="1"/>
    <col min="9482" max="9482" width="5" style="57" bestFit="1" customWidth="1"/>
    <col min="9483" max="9483" width="16.7109375" style="57" bestFit="1" customWidth="1"/>
    <col min="9484" max="9484" width="4.5703125" style="57" bestFit="1" customWidth="1"/>
    <col min="9485" max="9485" width="16" style="57" bestFit="1" customWidth="1"/>
    <col min="9486" max="9728" width="10.7109375" style="57"/>
    <col min="9729" max="9729" width="44.42578125" style="57" customWidth="1"/>
    <col min="9730" max="9730" width="20" style="57" customWidth="1"/>
    <col min="9731" max="9731" width="19.5703125" style="57" customWidth="1"/>
    <col min="9732" max="9732" width="19.28515625" style="57" customWidth="1"/>
    <col min="9733" max="9733" width="17.42578125" style="57" customWidth="1"/>
    <col min="9734" max="9735" width="16.7109375" style="57" bestFit="1" customWidth="1"/>
    <col min="9736" max="9736" width="4.5703125" style="57" bestFit="1" customWidth="1"/>
    <col min="9737" max="9737" width="16.7109375" style="57" bestFit="1" customWidth="1"/>
    <col min="9738" max="9738" width="5" style="57" bestFit="1" customWidth="1"/>
    <col min="9739" max="9739" width="16.7109375" style="57" bestFit="1" customWidth="1"/>
    <col min="9740" max="9740" width="4.5703125" style="57" bestFit="1" customWidth="1"/>
    <col min="9741" max="9741" width="16" style="57" bestFit="1" customWidth="1"/>
    <col min="9742" max="9984" width="10.7109375" style="57"/>
    <col min="9985" max="9985" width="44.42578125" style="57" customWidth="1"/>
    <col min="9986" max="9986" width="20" style="57" customWidth="1"/>
    <col min="9987" max="9987" width="19.5703125" style="57" customWidth="1"/>
    <col min="9988" max="9988" width="19.28515625" style="57" customWidth="1"/>
    <col min="9989" max="9989" width="17.42578125" style="57" customWidth="1"/>
    <col min="9990" max="9991" width="16.7109375" style="57" bestFit="1" customWidth="1"/>
    <col min="9992" max="9992" width="4.5703125" style="57" bestFit="1" customWidth="1"/>
    <col min="9993" max="9993" width="16.7109375" style="57" bestFit="1" customWidth="1"/>
    <col min="9994" max="9994" width="5" style="57" bestFit="1" customWidth="1"/>
    <col min="9995" max="9995" width="16.7109375" style="57" bestFit="1" customWidth="1"/>
    <col min="9996" max="9996" width="4.5703125" style="57" bestFit="1" customWidth="1"/>
    <col min="9997" max="9997" width="16" style="57" bestFit="1" customWidth="1"/>
    <col min="9998" max="10240" width="10.7109375" style="57"/>
    <col min="10241" max="10241" width="44.42578125" style="57" customWidth="1"/>
    <col min="10242" max="10242" width="20" style="57" customWidth="1"/>
    <col min="10243" max="10243" width="19.5703125" style="57" customWidth="1"/>
    <col min="10244" max="10244" width="19.28515625" style="57" customWidth="1"/>
    <col min="10245" max="10245" width="17.42578125" style="57" customWidth="1"/>
    <col min="10246" max="10247" width="16.7109375" style="57" bestFit="1" customWidth="1"/>
    <col min="10248" max="10248" width="4.5703125" style="57" bestFit="1" customWidth="1"/>
    <col min="10249" max="10249" width="16.7109375" style="57" bestFit="1" customWidth="1"/>
    <col min="10250" max="10250" width="5" style="57" bestFit="1" customWidth="1"/>
    <col min="10251" max="10251" width="16.7109375" style="57" bestFit="1" customWidth="1"/>
    <col min="10252" max="10252" width="4.5703125" style="57" bestFit="1" customWidth="1"/>
    <col min="10253" max="10253" width="16" style="57" bestFit="1" customWidth="1"/>
    <col min="10254" max="10496" width="10.7109375" style="57"/>
    <col min="10497" max="10497" width="44.42578125" style="57" customWidth="1"/>
    <col min="10498" max="10498" width="20" style="57" customWidth="1"/>
    <col min="10499" max="10499" width="19.5703125" style="57" customWidth="1"/>
    <col min="10500" max="10500" width="19.28515625" style="57" customWidth="1"/>
    <col min="10501" max="10501" width="17.42578125" style="57" customWidth="1"/>
    <col min="10502" max="10503" width="16.7109375" style="57" bestFit="1" customWidth="1"/>
    <col min="10504" max="10504" width="4.5703125" style="57" bestFit="1" customWidth="1"/>
    <col min="10505" max="10505" width="16.7109375" style="57" bestFit="1" customWidth="1"/>
    <col min="10506" max="10506" width="5" style="57" bestFit="1" customWidth="1"/>
    <col min="10507" max="10507" width="16.7109375" style="57" bestFit="1" customWidth="1"/>
    <col min="10508" max="10508" width="4.5703125" style="57" bestFit="1" customWidth="1"/>
    <col min="10509" max="10509" width="16" style="57" bestFit="1" customWidth="1"/>
    <col min="10510" max="10752" width="10.7109375" style="57"/>
    <col min="10753" max="10753" width="44.42578125" style="57" customWidth="1"/>
    <col min="10754" max="10754" width="20" style="57" customWidth="1"/>
    <col min="10755" max="10755" width="19.5703125" style="57" customWidth="1"/>
    <col min="10756" max="10756" width="19.28515625" style="57" customWidth="1"/>
    <col min="10757" max="10757" width="17.42578125" style="57" customWidth="1"/>
    <col min="10758" max="10759" width="16.7109375" style="57" bestFit="1" customWidth="1"/>
    <col min="10760" max="10760" width="4.5703125" style="57" bestFit="1" customWidth="1"/>
    <col min="10761" max="10761" width="16.7109375" style="57" bestFit="1" customWidth="1"/>
    <col min="10762" max="10762" width="5" style="57" bestFit="1" customWidth="1"/>
    <col min="10763" max="10763" width="16.7109375" style="57" bestFit="1" customWidth="1"/>
    <col min="10764" max="10764" width="4.5703125" style="57" bestFit="1" customWidth="1"/>
    <col min="10765" max="10765" width="16" style="57" bestFit="1" customWidth="1"/>
    <col min="10766" max="11008" width="10.7109375" style="57"/>
    <col min="11009" max="11009" width="44.42578125" style="57" customWidth="1"/>
    <col min="11010" max="11010" width="20" style="57" customWidth="1"/>
    <col min="11011" max="11011" width="19.5703125" style="57" customWidth="1"/>
    <col min="11012" max="11012" width="19.28515625" style="57" customWidth="1"/>
    <col min="11013" max="11013" width="17.42578125" style="57" customWidth="1"/>
    <col min="11014" max="11015" width="16.7109375" style="57" bestFit="1" customWidth="1"/>
    <col min="11016" max="11016" width="4.5703125" style="57" bestFit="1" customWidth="1"/>
    <col min="11017" max="11017" width="16.7109375" style="57" bestFit="1" customWidth="1"/>
    <col min="11018" max="11018" width="5" style="57" bestFit="1" customWidth="1"/>
    <col min="11019" max="11019" width="16.7109375" style="57" bestFit="1" customWidth="1"/>
    <col min="11020" max="11020" width="4.5703125" style="57" bestFit="1" customWidth="1"/>
    <col min="11021" max="11021" width="16" style="57" bestFit="1" customWidth="1"/>
    <col min="11022" max="11264" width="10.7109375" style="57"/>
    <col min="11265" max="11265" width="44.42578125" style="57" customWidth="1"/>
    <col min="11266" max="11266" width="20" style="57" customWidth="1"/>
    <col min="11267" max="11267" width="19.5703125" style="57" customWidth="1"/>
    <col min="11268" max="11268" width="19.28515625" style="57" customWidth="1"/>
    <col min="11269" max="11269" width="17.42578125" style="57" customWidth="1"/>
    <col min="11270" max="11271" width="16.7109375" style="57" bestFit="1" customWidth="1"/>
    <col min="11272" max="11272" width="4.5703125" style="57" bestFit="1" customWidth="1"/>
    <col min="11273" max="11273" width="16.7109375" style="57" bestFit="1" customWidth="1"/>
    <col min="11274" max="11274" width="5" style="57" bestFit="1" customWidth="1"/>
    <col min="11275" max="11275" width="16.7109375" style="57" bestFit="1" customWidth="1"/>
    <col min="11276" max="11276" width="4.5703125" style="57" bestFit="1" customWidth="1"/>
    <col min="11277" max="11277" width="16" style="57" bestFit="1" customWidth="1"/>
    <col min="11278" max="11520" width="10.7109375" style="57"/>
    <col min="11521" max="11521" width="44.42578125" style="57" customWidth="1"/>
    <col min="11522" max="11522" width="20" style="57" customWidth="1"/>
    <col min="11523" max="11523" width="19.5703125" style="57" customWidth="1"/>
    <col min="11524" max="11524" width="19.28515625" style="57" customWidth="1"/>
    <col min="11525" max="11525" width="17.42578125" style="57" customWidth="1"/>
    <col min="11526" max="11527" width="16.7109375" style="57" bestFit="1" customWidth="1"/>
    <col min="11528" max="11528" width="4.5703125" style="57" bestFit="1" customWidth="1"/>
    <col min="11529" max="11529" width="16.7109375" style="57" bestFit="1" customWidth="1"/>
    <col min="11530" max="11530" width="5" style="57" bestFit="1" customWidth="1"/>
    <col min="11531" max="11531" width="16.7109375" style="57" bestFit="1" customWidth="1"/>
    <col min="11532" max="11532" width="4.5703125" style="57" bestFit="1" customWidth="1"/>
    <col min="11533" max="11533" width="16" style="57" bestFit="1" customWidth="1"/>
    <col min="11534" max="11776" width="10.7109375" style="57"/>
    <col min="11777" max="11777" width="44.42578125" style="57" customWidth="1"/>
    <col min="11778" max="11778" width="20" style="57" customWidth="1"/>
    <col min="11779" max="11779" width="19.5703125" style="57" customWidth="1"/>
    <col min="11780" max="11780" width="19.28515625" style="57" customWidth="1"/>
    <col min="11781" max="11781" width="17.42578125" style="57" customWidth="1"/>
    <col min="11782" max="11783" width="16.7109375" style="57" bestFit="1" customWidth="1"/>
    <col min="11784" max="11784" width="4.5703125" style="57" bestFit="1" customWidth="1"/>
    <col min="11785" max="11785" width="16.7109375" style="57" bestFit="1" customWidth="1"/>
    <col min="11786" max="11786" width="5" style="57" bestFit="1" customWidth="1"/>
    <col min="11787" max="11787" width="16.7109375" style="57" bestFit="1" customWidth="1"/>
    <col min="11788" max="11788" width="4.5703125" style="57" bestFit="1" customWidth="1"/>
    <col min="11789" max="11789" width="16" style="57" bestFit="1" customWidth="1"/>
    <col min="11790" max="12032" width="10.7109375" style="57"/>
    <col min="12033" max="12033" width="44.42578125" style="57" customWidth="1"/>
    <col min="12034" max="12034" width="20" style="57" customWidth="1"/>
    <col min="12035" max="12035" width="19.5703125" style="57" customWidth="1"/>
    <col min="12036" max="12036" width="19.28515625" style="57" customWidth="1"/>
    <col min="12037" max="12037" width="17.42578125" style="57" customWidth="1"/>
    <col min="12038" max="12039" width="16.7109375" style="57" bestFit="1" customWidth="1"/>
    <col min="12040" max="12040" width="4.5703125" style="57" bestFit="1" customWidth="1"/>
    <col min="12041" max="12041" width="16.7109375" style="57" bestFit="1" customWidth="1"/>
    <col min="12042" max="12042" width="5" style="57" bestFit="1" customWidth="1"/>
    <col min="12043" max="12043" width="16.7109375" style="57" bestFit="1" customWidth="1"/>
    <col min="12044" max="12044" width="4.5703125" style="57" bestFit="1" customWidth="1"/>
    <col min="12045" max="12045" width="16" style="57" bestFit="1" customWidth="1"/>
    <col min="12046" max="12288" width="10.7109375" style="57"/>
    <col min="12289" max="12289" width="44.42578125" style="57" customWidth="1"/>
    <col min="12290" max="12290" width="20" style="57" customWidth="1"/>
    <col min="12291" max="12291" width="19.5703125" style="57" customWidth="1"/>
    <col min="12292" max="12292" width="19.28515625" style="57" customWidth="1"/>
    <col min="12293" max="12293" width="17.42578125" style="57" customWidth="1"/>
    <col min="12294" max="12295" width="16.7109375" style="57" bestFit="1" customWidth="1"/>
    <col min="12296" max="12296" width="4.5703125" style="57" bestFit="1" customWidth="1"/>
    <col min="12297" max="12297" width="16.7109375" style="57" bestFit="1" customWidth="1"/>
    <col min="12298" max="12298" width="5" style="57" bestFit="1" customWidth="1"/>
    <col min="12299" max="12299" width="16.7109375" style="57" bestFit="1" customWidth="1"/>
    <col min="12300" max="12300" width="4.5703125" style="57" bestFit="1" customWidth="1"/>
    <col min="12301" max="12301" width="16" style="57" bestFit="1" customWidth="1"/>
    <col min="12302" max="12544" width="10.7109375" style="57"/>
    <col min="12545" max="12545" width="44.42578125" style="57" customWidth="1"/>
    <col min="12546" max="12546" width="20" style="57" customWidth="1"/>
    <col min="12547" max="12547" width="19.5703125" style="57" customWidth="1"/>
    <col min="12548" max="12548" width="19.28515625" style="57" customWidth="1"/>
    <col min="12549" max="12549" width="17.42578125" style="57" customWidth="1"/>
    <col min="12550" max="12551" width="16.7109375" style="57" bestFit="1" customWidth="1"/>
    <col min="12552" max="12552" width="4.5703125" style="57" bestFit="1" customWidth="1"/>
    <col min="12553" max="12553" width="16.7109375" style="57" bestFit="1" customWidth="1"/>
    <col min="12554" max="12554" width="5" style="57" bestFit="1" customWidth="1"/>
    <col min="12555" max="12555" width="16.7109375" style="57" bestFit="1" customWidth="1"/>
    <col min="12556" max="12556" width="4.5703125" style="57" bestFit="1" customWidth="1"/>
    <col min="12557" max="12557" width="16" style="57" bestFit="1" customWidth="1"/>
    <col min="12558" max="12800" width="10.7109375" style="57"/>
    <col min="12801" max="12801" width="44.42578125" style="57" customWidth="1"/>
    <col min="12802" max="12802" width="20" style="57" customWidth="1"/>
    <col min="12803" max="12803" width="19.5703125" style="57" customWidth="1"/>
    <col min="12804" max="12804" width="19.28515625" style="57" customWidth="1"/>
    <col min="12805" max="12805" width="17.42578125" style="57" customWidth="1"/>
    <col min="12806" max="12807" width="16.7109375" style="57" bestFit="1" customWidth="1"/>
    <col min="12808" max="12808" width="4.5703125" style="57" bestFit="1" customWidth="1"/>
    <col min="12809" max="12809" width="16.7109375" style="57" bestFit="1" customWidth="1"/>
    <col min="12810" max="12810" width="5" style="57" bestFit="1" customWidth="1"/>
    <col min="12811" max="12811" width="16.7109375" style="57" bestFit="1" customWidth="1"/>
    <col min="12812" max="12812" width="4.5703125" style="57" bestFit="1" customWidth="1"/>
    <col min="12813" max="12813" width="16" style="57" bestFit="1" customWidth="1"/>
    <col min="12814" max="13056" width="10.7109375" style="57"/>
    <col min="13057" max="13057" width="44.42578125" style="57" customWidth="1"/>
    <col min="13058" max="13058" width="20" style="57" customWidth="1"/>
    <col min="13059" max="13059" width="19.5703125" style="57" customWidth="1"/>
    <col min="13060" max="13060" width="19.28515625" style="57" customWidth="1"/>
    <col min="13061" max="13061" width="17.42578125" style="57" customWidth="1"/>
    <col min="13062" max="13063" width="16.7109375" style="57" bestFit="1" customWidth="1"/>
    <col min="13064" max="13064" width="4.5703125" style="57" bestFit="1" customWidth="1"/>
    <col min="13065" max="13065" width="16.7109375" style="57" bestFit="1" customWidth="1"/>
    <col min="13066" max="13066" width="5" style="57" bestFit="1" customWidth="1"/>
    <col min="13067" max="13067" width="16.7109375" style="57" bestFit="1" customWidth="1"/>
    <col min="13068" max="13068" width="4.5703125" style="57" bestFit="1" customWidth="1"/>
    <col min="13069" max="13069" width="16" style="57" bestFit="1" customWidth="1"/>
    <col min="13070" max="13312" width="10.7109375" style="57"/>
    <col min="13313" max="13313" width="44.42578125" style="57" customWidth="1"/>
    <col min="13314" max="13314" width="20" style="57" customWidth="1"/>
    <col min="13315" max="13315" width="19.5703125" style="57" customWidth="1"/>
    <col min="13316" max="13316" width="19.28515625" style="57" customWidth="1"/>
    <col min="13317" max="13317" width="17.42578125" style="57" customWidth="1"/>
    <col min="13318" max="13319" width="16.7109375" style="57" bestFit="1" customWidth="1"/>
    <col min="13320" max="13320" width="4.5703125" style="57" bestFit="1" customWidth="1"/>
    <col min="13321" max="13321" width="16.7109375" style="57" bestFit="1" customWidth="1"/>
    <col min="13322" max="13322" width="5" style="57" bestFit="1" customWidth="1"/>
    <col min="13323" max="13323" width="16.7109375" style="57" bestFit="1" customWidth="1"/>
    <col min="13324" max="13324" width="4.5703125" style="57" bestFit="1" customWidth="1"/>
    <col min="13325" max="13325" width="16" style="57" bestFit="1" customWidth="1"/>
    <col min="13326" max="13568" width="10.7109375" style="57"/>
    <col min="13569" max="13569" width="44.42578125" style="57" customWidth="1"/>
    <col min="13570" max="13570" width="20" style="57" customWidth="1"/>
    <col min="13571" max="13571" width="19.5703125" style="57" customWidth="1"/>
    <col min="13572" max="13572" width="19.28515625" style="57" customWidth="1"/>
    <col min="13573" max="13573" width="17.42578125" style="57" customWidth="1"/>
    <col min="13574" max="13575" width="16.7109375" style="57" bestFit="1" customWidth="1"/>
    <col min="13576" max="13576" width="4.5703125" style="57" bestFit="1" customWidth="1"/>
    <col min="13577" max="13577" width="16.7109375" style="57" bestFit="1" customWidth="1"/>
    <col min="13578" max="13578" width="5" style="57" bestFit="1" customWidth="1"/>
    <col min="13579" max="13579" width="16.7109375" style="57" bestFit="1" customWidth="1"/>
    <col min="13580" max="13580" width="4.5703125" style="57" bestFit="1" customWidth="1"/>
    <col min="13581" max="13581" width="16" style="57" bestFit="1" customWidth="1"/>
    <col min="13582" max="13824" width="10.7109375" style="57"/>
    <col min="13825" max="13825" width="44.42578125" style="57" customWidth="1"/>
    <col min="13826" max="13826" width="20" style="57" customWidth="1"/>
    <col min="13827" max="13827" width="19.5703125" style="57" customWidth="1"/>
    <col min="13828" max="13828" width="19.28515625" style="57" customWidth="1"/>
    <col min="13829" max="13829" width="17.42578125" style="57" customWidth="1"/>
    <col min="13830" max="13831" width="16.7109375" style="57" bestFit="1" customWidth="1"/>
    <col min="13832" max="13832" width="4.5703125" style="57" bestFit="1" customWidth="1"/>
    <col min="13833" max="13833" width="16.7109375" style="57" bestFit="1" customWidth="1"/>
    <col min="13834" max="13834" width="5" style="57" bestFit="1" customWidth="1"/>
    <col min="13835" max="13835" width="16.7109375" style="57" bestFit="1" customWidth="1"/>
    <col min="13836" max="13836" width="4.5703125" style="57" bestFit="1" customWidth="1"/>
    <col min="13837" max="13837" width="16" style="57" bestFit="1" customWidth="1"/>
    <col min="13838" max="14080" width="10.7109375" style="57"/>
    <col min="14081" max="14081" width="44.42578125" style="57" customWidth="1"/>
    <col min="14082" max="14082" width="20" style="57" customWidth="1"/>
    <col min="14083" max="14083" width="19.5703125" style="57" customWidth="1"/>
    <col min="14084" max="14084" width="19.28515625" style="57" customWidth="1"/>
    <col min="14085" max="14085" width="17.42578125" style="57" customWidth="1"/>
    <col min="14086" max="14087" width="16.7109375" style="57" bestFit="1" customWidth="1"/>
    <col min="14088" max="14088" width="4.5703125" style="57" bestFit="1" customWidth="1"/>
    <col min="14089" max="14089" width="16.7109375" style="57" bestFit="1" customWidth="1"/>
    <col min="14090" max="14090" width="5" style="57" bestFit="1" customWidth="1"/>
    <col min="14091" max="14091" width="16.7109375" style="57" bestFit="1" customWidth="1"/>
    <col min="14092" max="14092" width="4.5703125" style="57" bestFit="1" customWidth="1"/>
    <col min="14093" max="14093" width="16" style="57" bestFit="1" customWidth="1"/>
    <col min="14094" max="14336" width="10.7109375" style="57"/>
    <col min="14337" max="14337" width="44.42578125" style="57" customWidth="1"/>
    <col min="14338" max="14338" width="20" style="57" customWidth="1"/>
    <col min="14339" max="14339" width="19.5703125" style="57" customWidth="1"/>
    <col min="14340" max="14340" width="19.28515625" style="57" customWidth="1"/>
    <col min="14341" max="14341" width="17.42578125" style="57" customWidth="1"/>
    <col min="14342" max="14343" width="16.7109375" style="57" bestFit="1" customWidth="1"/>
    <col min="14344" max="14344" width="4.5703125" style="57" bestFit="1" customWidth="1"/>
    <col min="14345" max="14345" width="16.7109375" style="57" bestFit="1" customWidth="1"/>
    <col min="14346" max="14346" width="5" style="57" bestFit="1" customWidth="1"/>
    <col min="14347" max="14347" width="16.7109375" style="57" bestFit="1" customWidth="1"/>
    <col min="14348" max="14348" width="4.5703125" style="57" bestFit="1" customWidth="1"/>
    <col min="14349" max="14349" width="16" style="57" bestFit="1" customWidth="1"/>
    <col min="14350" max="14592" width="10.7109375" style="57"/>
    <col min="14593" max="14593" width="44.42578125" style="57" customWidth="1"/>
    <col min="14594" max="14594" width="20" style="57" customWidth="1"/>
    <col min="14595" max="14595" width="19.5703125" style="57" customWidth="1"/>
    <col min="14596" max="14596" width="19.28515625" style="57" customWidth="1"/>
    <col min="14597" max="14597" width="17.42578125" style="57" customWidth="1"/>
    <col min="14598" max="14599" width="16.7109375" style="57" bestFit="1" customWidth="1"/>
    <col min="14600" max="14600" width="4.5703125" style="57" bestFit="1" customWidth="1"/>
    <col min="14601" max="14601" width="16.7109375" style="57" bestFit="1" customWidth="1"/>
    <col min="14602" max="14602" width="5" style="57" bestFit="1" customWidth="1"/>
    <col min="14603" max="14603" width="16.7109375" style="57" bestFit="1" customWidth="1"/>
    <col min="14604" max="14604" width="4.5703125" style="57" bestFit="1" customWidth="1"/>
    <col min="14605" max="14605" width="16" style="57" bestFit="1" customWidth="1"/>
    <col min="14606" max="14848" width="10.7109375" style="57"/>
    <col min="14849" max="14849" width="44.42578125" style="57" customWidth="1"/>
    <col min="14850" max="14850" width="20" style="57" customWidth="1"/>
    <col min="14851" max="14851" width="19.5703125" style="57" customWidth="1"/>
    <col min="14852" max="14852" width="19.28515625" style="57" customWidth="1"/>
    <col min="14853" max="14853" width="17.42578125" style="57" customWidth="1"/>
    <col min="14854" max="14855" width="16.7109375" style="57" bestFit="1" customWidth="1"/>
    <col min="14856" max="14856" width="4.5703125" style="57" bestFit="1" customWidth="1"/>
    <col min="14857" max="14857" width="16.7109375" style="57" bestFit="1" customWidth="1"/>
    <col min="14858" max="14858" width="5" style="57" bestFit="1" customWidth="1"/>
    <col min="14859" max="14859" width="16.7109375" style="57" bestFit="1" customWidth="1"/>
    <col min="14860" max="14860" width="4.5703125" style="57" bestFit="1" customWidth="1"/>
    <col min="14861" max="14861" width="16" style="57" bestFit="1" customWidth="1"/>
    <col min="14862" max="15104" width="10.7109375" style="57"/>
    <col min="15105" max="15105" width="44.42578125" style="57" customWidth="1"/>
    <col min="15106" max="15106" width="20" style="57" customWidth="1"/>
    <col min="15107" max="15107" width="19.5703125" style="57" customWidth="1"/>
    <col min="15108" max="15108" width="19.28515625" style="57" customWidth="1"/>
    <col min="15109" max="15109" width="17.42578125" style="57" customWidth="1"/>
    <col min="15110" max="15111" width="16.7109375" style="57" bestFit="1" customWidth="1"/>
    <col min="15112" max="15112" width="4.5703125" style="57" bestFit="1" customWidth="1"/>
    <col min="15113" max="15113" width="16.7109375" style="57" bestFit="1" customWidth="1"/>
    <col min="15114" max="15114" width="5" style="57" bestFit="1" customWidth="1"/>
    <col min="15115" max="15115" width="16.7109375" style="57" bestFit="1" customWidth="1"/>
    <col min="15116" max="15116" width="4.5703125" style="57" bestFit="1" customWidth="1"/>
    <col min="15117" max="15117" width="16" style="57" bestFit="1" customWidth="1"/>
    <col min="15118" max="15360" width="10.7109375" style="57"/>
    <col min="15361" max="15361" width="44.42578125" style="57" customWidth="1"/>
    <col min="15362" max="15362" width="20" style="57" customWidth="1"/>
    <col min="15363" max="15363" width="19.5703125" style="57" customWidth="1"/>
    <col min="15364" max="15364" width="19.28515625" style="57" customWidth="1"/>
    <col min="15365" max="15365" width="17.42578125" style="57" customWidth="1"/>
    <col min="15366" max="15367" width="16.7109375" style="57" bestFit="1" customWidth="1"/>
    <col min="15368" max="15368" width="4.5703125" style="57" bestFit="1" customWidth="1"/>
    <col min="15369" max="15369" width="16.7109375" style="57" bestFit="1" customWidth="1"/>
    <col min="15370" max="15370" width="5" style="57" bestFit="1" customWidth="1"/>
    <col min="15371" max="15371" width="16.7109375" style="57" bestFit="1" customWidth="1"/>
    <col min="15372" max="15372" width="4.5703125" style="57" bestFit="1" customWidth="1"/>
    <col min="15373" max="15373" width="16" style="57" bestFit="1" customWidth="1"/>
    <col min="15374" max="15616" width="10.7109375" style="57"/>
    <col min="15617" max="15617" width="44.42578125" style="57" customWidth="1"/>
    <col min="15618" max="15618" width="20" style="57" customWidth="1"/>
    <col min="15619" max="15619" width="19.5703125" style="57" customWidth="1"/>
    <col min="15620" max="15620" width="19.28515625" style="57" customWidth="1"/>
    <col min="15621" max="15621" width="17.42578125" style="57" customWidth="1"/>
    <col min="15622" max="15623" width="16.7109375" style="57" bestFit="1" customWidth="1"/>
    <col min="15624" max="15624" width="4.5703125" style="57" bestFit="1" customWidth="1"/>
    <col min="15625" max="15625" width="16.7109375" style="57" bestFit="1" customWidth="1"/>
    <col min="15626" max="15626" width="5" style="57" bestFit="1" customWidth="1"/>
    <col min="15627" max="15627" width="16.7109375" style="57" bestFit="1" customWidth="1"/>
    <col min="15628" max="15628" width="4.5703125" style="57" bestFit="1" customWidth="1"/>
    <col min="15629" max="15629" width="16" style="57" bestFit="1" customWidth="1"/>
    <col min="15630" max="15872" width="10.7109375" style="57"/>
    <col min="15873" max="15873" width="44.42578125" style="57" customWidth="1"/>
    <col min="15874" max="15874" width="20" style="57" customWidth="1"/>
    <col min="15875" max="15875" width="19.5703125" style="57" customWidth="1"/>
    <col min="15876" max="15876" width="19.28515625" style="57" customWidth="1"/>
    <col min="15877" max="15877" width="17.42578125" style="57" customWidth="1"/>
    <col min="15878" max="15879" width="16.7109375" style="57" bestFit="1" customWidth="1"/>
    <col min="15880" max="15880" width="4.5703125" style="57" bestFit="1" customWidth="1"/>
    <col min="15881" max="15881" width="16.7109375" style="57" bestFit="1" customWidth="1"/>
    <col min="15882" max="15882" width="5" style="57" bestFit="1" customWidth="1"/>
    <col min="15883" max="15883" width="16.7109375" style="57" bestFit="1" customWidth="1"/>
    <col min="15884" max="15884" width="4.5703125" style="57" bestFit="1" customWidth="1"/>
    <col min="15885" max="15885" width="16" style="57" bestFit="1" customWidth="1"/>
    <col min="15886" max="16128" width="10.7109375" style="57"/>
    <col min="16129" max="16129" width="44.42578125" style="57" customWidth="1"/>
    <col min="16130" max="16130" width="20" style="57" customWidth="1"/>
    <col min="16131" max="16131" width="19.5703125" style="57" customWidth="1"/>
    <col min="16132" max="16132" width="19.28515625" style="57" customWidth="1"/>
    <col min="16133" max="16133" width="17.42578125" style="57" customWidth="1"/>
    <col min="16134" max="16135" width="16.7109375" style="57" bestFit="1" customWidth="1"/>
    <col min="16136" max="16136" width="4.5703125" style="57" bestFit="1" customWidth="1"/>
    <col min="16137" max="16137" width="16.7109375" style="57" bestFit="1" customWidth="1"/>
    <col min="16138" max="16138" width="5" style="57" bestFit="1" customWidth="1"/>
    <col min="16139" max="16139" width="16.7109375" style="57" bestFit="1" customWidth="1"/>
    <col min="16140" max="16140" width="4.5703125" style="57" bestFit="1" customWidth="1"/>
    <col min="16141" max="16141" width="16" style="57" bestFit="1" customWidth="1"/>
    <col min="16142" max="16384" width="10.7109375" style="57"/>
  </cols>
  <sheetData>
    <row r="1" spans="1:26" ht="45" customHeight="1">
      <c r="A1" s="241" t="s">
        <v>301</v>
      </c>
      <c r="B1" s="241"/>
      <c r="C1" s="241"/>
      <c r="D1" s="241"/>
    </row>
    <row r="3" spans="1:26" ht="43.5" customHeight="1">
      <c r="A3" s="242" t="str">
        <f xml:space="preserve"> UPPER("Izmjene i dopune financijskog plana za "&amp; LEFT(RIGHT(B10,5),5) &amp; " godinu")</f>
        <v>IZMJENE I DOPUNE FINANCIJSKOG PLANA ZA 2023. GODINU</v>
      </c>
      <c r="B3" s="242"/>
      <c r="C3" s="242"/>
      <c r="D3" s="242"/>
    </row>
    <row r="4" spans="1:26" s="61" customFormat="1" ht="12.75" customHeight="1">
      <c r="A4" s="59"/>
      <c r="B4" s="60"/>
      <c r="C4" s="60"/>
      <c r="D4" s="60"/>
    </row>
    <row r="5" spans="1:26" s="62" customFormat="1" ht="15" customHeight="1">
      <c r="A5" s="243" t="s">
        <v>216</v>
      </c>
      <c r="B5" s="243"/>
      <c r="C5" s="243"/>
      <c r="D5" s="243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s="62" customFormat="1" ht="9" customHeight="1">
      <c r="A6" s="61"/>
      <c r="B6" s="63"/>
      <c r="C6" s="63"/>
      <c r="D6" s="63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s="67" customFormat="1" ht="12" customHeight="1">
      <c r="A7" s="64"/>
      <c r="B7" s="65"/>
      <c r="C7" s="65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s="68" customFormat="1" ht="18" customHeight="1">
      <c r="A8" s="244" t="s">
        <v>217</v>
      </c>
      <c r="B8" s="244"/>
      <c r="C8" s="244"/>
      <c r="D8" s="244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s="68" customFormat="1" ht="6.75" customHeight="1">
      <c r="A9" s="57"/>
      <c r="B9" s="69"/>
      <c r="C9" s="69"/>
      <c r="D9" s="69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s="74" customFormat="1" ht="32.25" customHeight="1">
      <c r="A10" s="70"/>
      <c r="B10" s="71" t="str">
        <f>'[1]BW upit'!C2</f>
        <v>Plan 
2023.</v>
      </c>
      <c r="C10" s="71" t="str">
        <f>'[1]BW upit'!D2</f>
        <v>Povećanje/smanjenje</v>
      </c>
      <c r="D10" s="71" t="str">
        <f>'[1]BW upit'!E2</f>
        <v>Novi plan 
2023.</v>
      </c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s="77" customFormat="1">
      <c r="A11" s="75">
        <v>1</v>
      </c>
      <c r="B11" s="76">
        <v>2</v>
      </c>
      <c r="C11" s="76">
        <v>3</v>
      </c>
      <c r="D11" s="76">
        <v>4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s="83" customFormat="1" ht="18" customHeight="1">
      <c r="A12" s="79" t="s">
        <v>218</v>
      </c>
      <c r="B12" s="80">
        <v>141208636</v>
      </c>
      <c r="C12" s="80">
        <f>D12-B12</f>
        <v>4141803</v>
      </c>
      <c r="D12" s="80">
        <v>145350439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82"/>
      <c r="Y12" s="82"/>
      <c r="Z12" s="82"/>
    </row>
    <row r="13" spans="1:26" s="83" customFormat="1" ht="28.5">
      <c r="A13" s="79" t="s">
        <v>219</v>
      </c>
      <c r="B13" s="80">
        <f>'[1]BW upit'!C5</f>
        <v>0</v>
      </c>
      <c r="C13" s="80">
        <f t="shared" ref="C13:C17" si="0">D13-B13</f>
        <v>0</v>
      </c>
      <c r="D13" s="80">
        <f>'[1]BW upit'!E5</f>
        <v>0</v>
      </c>
      <c r="E13" s="82"/>
      <c r="F13" s="84"/>
      <c r="G13" s="84"/>
      <c r="H13" s="84"/>
      <c r="I13" s="84"/>
      <c r="J13" s="84"/>
      <c r="K13" s="84"/>
      <c r="L13" s="84"/>
      <c r="M13" s="84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spans="1:26" s="83" customFormat="1">
      <c r="A14" s="79" t="s">
        <v>220</v>
      </c>
      <c r="B14" s="80">
        <v>141208636</v>
      </c>
      <c r="C14" s="80">
        <f t="shared" si="0"/>
        <v>4141803</v>
      </c>
      <c r="D14" s="80">
        <v>145350439</v>
      </c>
      <c r="E14" s="82"/>
      <c r="F14" s="85"/>
      <c r="G14" s="85"/>
      <c r="H14" s="85"/>
      <c r="I14" s="85"/>
      <c r="J14" s="85"/>
      <c r="K14" s="85"/>
      <c r="L14" s="85"/>
      <c r="M14" s="85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spans="1:26" s="83" customFormat="1" ht="18" customHeight="1">
      <c r="A15" s="79" t="s">
        <v>221</v>
      </c>
      <c r="B15" s="80">
        <f>'[1]BW upit'!C7</f>
        <v>123861981</v>
      </c>
      <c r="C15" s="80">
        <f t="shared" si="0"/>
        <v>5628106</v>
      </c>
      <c r="D15" s="80">
        <f>'[1]BW upit'!E7</f>
        <v>129490087</v>
      </c>
      <c r="E15" s="81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spans="1:26" s="83" customFormat="1" ht="28.5">
      <c r="A16" s="79" t="s">
        <v>222</v>
      </c>
      <c r="B16" s="80">
        <f>'[1]BW upit'!C8</f>
        <v>27884613</v>
      </c>
      <c r="C16" s="80">
        <f t="shared" si="0"/>
        <v>-7735073</v>
      </c>
      <c r="D16" s="80">
        <f>'[1]BW upit'!E8</f>
        <v>20149540</v>
      </c>
      <c r="E16" s="81"/>
      <c r="F16" s="85"/>
      <c r="G16" s="85"/>
      <c r="H16" s="85"/>
      <c r="I16" s="85"/>
      <c r="J16" s="85"/>
      <c r="K16" s="85"/>
      <c r="L16" s="85"/>
      <c r="M16" s="85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spans="1:26" s="83" customFormat="1">
      <c r="A17" s="79" t="s">
        <v>223</v>
      </c>
      <c r="B17" s="80">
        <f>'[1]BW upit'!C9</f>
        <v>151746594</v>
      </c>
      <c r="C17" s="80">
        <f t="shared" si="0"/>
        <v>-2106967</v>
      </c>
      <c r="D17" s="80">
        <f>'[1]BW upit'!E9</f>
        <v>149639627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2"/>
      <c r="T17" s="82"/>
      <c r="U17" s="82"/>
      <c r="V17" s="82"/>
      <c r="W17" s="82"/>
      <c r="X17" s="82"/>
      <c r="Y17" s="82"/>
      <c r="Z17" s="82"/>
    </row>
    <row r="18" spans="1:26" s="83" customFormat="1" ht="18" customHeight="1">
      <c r="A18" s="86" t="s">
        <v>224</v>
      </c>
      <c r="B18" s="80">
        <f>B14-B17</f>
        <v>-10537958</v>
      </c>
      <c r="C18" s="80">
        <f>C14-C17</f>
        <v>6248770</v>
      </c>
      <c r="D18" s="80">
        <f>D14-D17</f>
        <v>-4289188</v>
      </c>
      <c r="E18" s="81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spans="1:26" s="62" customFormat="1" ht="14.25" customHeight="1">
      <c r="A19" s="87"/>
      <c r="B19" s="63"/>
      <c r="C19" s="63"/>
      <c r="D19" s="63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</row>
    <row r="20" spans="1:26" s="62" customFormat="1" ht="18.75" customHeight="1">
      <c r="A20" s="245" t="s">
        <v>225</v>
      </c>
      <c r="B20" s="245"/>
      <c r="C20" s="245"/>
      <c r="D20" s="245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</row>
    <row r="21" spans="1:26" s="62" customFormat="1" ht="6.75" customHeight="1">
      <c r="A21" s="90"/>
      <c r="B21" s="91"/>
      <c r="C21" s="91"/>
      <c r="D21" s="91"/>
      <c r="E21" s="92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spans="1:26" s="74" customFormat="1" ht="32.25" customHeight="1">
      <c r="A22" s="93"/>
      <c r="B22" s="71" t="str">
        <f>B10</f>
        <v>Plan 
2023.</v>
      </c>
      <c r="C22" s="71" t="str">
        <f>C10</f>
        <v>Povećanje/smanjenje</v>
      </c>
      <c r="D22" s="71" t="str">
        <f>D10</f>
        <v>Novi plan 
2023.</v>
      </c>
      <c r="E22" s="72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s="77" customFormat="1">
      <c r="A23" s="94">
        <v>1</v>
      </c>
      <c r="B23" s="95">
        <v>2</v>
      </c>
      <c r="C23" s="95">
        <v>3</v>
      </c>
      <c r="D23" s="95">
        <v>4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s="74" customFormat="1" ht="28.5">
      <c r="A24" s="96" t="s">
        <v>226</v>
      </c>
      <c r="B24" s="80">
        <f>'[1]BW upit'!C11</f>
        <v>0</v>
      </c>
      <c r="C24" s="80">
        <f t="shared" ref="C24:C28" si="1">D24-B24</f>
        <v>0</v>
      </c>
      <c r="D24" s="80">
        <f>'[1]BW upit'!E11</f>
        <v>0</v>
      </c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</row>
    <row r="25" spans="1:26" s="74" customFormat="1" ht="28.5">
      <c r="A25" s="96" t="s">
        <v>227</v>
      </c>
      <c r="B25" s="80">
        <f>'[1]BW upit'!C12</f>
        <v>0</v>
      </c>
      <c r="C25" s="80">
        <f t="shared" si="1"/>
        <v>0</v>
      </c>
      <c r="D25" s="80">
        <f>'[1]BW upit'!E12</f>
        <v>0</v>
      </c>
      <c r="E25" s="81"/>
      <c r="F25" s="85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</row>
    <row r="26" spans="1:26" s="74" customFormat="1" ht="28.5">
      <c r="A26" s="96" t="s">
        <v>228</v>
      </c>
      <c r="B26" s="80">
        <f>'[1]BW upit'!C13</f>
        <v>13388643</v>
      </c>
      <c r="C26" s="80">
        <f t="shared" si="1"/>
        <v>13120</v>
      </c>
      <c r="D26" s="80">
        <f>'[1]BW upit'!E13</f>
        <v>13401763</v>
      </c>
      <c r="E26" s="81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spans="1:26" s="74" customFormat="1" ht="28.5">
      <c r="A27" s="96" t="s">
        <v>229</v>
      </c>
      <c r="B27" s="80">
        <f>'[1]BW upit'!C14</f>
        <v>-2850685</v>
      </c>
      <c r="C27" s="80">
        <f t="shared" si="1"/>
        <v>-6261890</v>
      </c>
      <c r="D27" s="80">
        <f>'[1]BW upit'!E14</f>
        <v>-9112575</v>
      </c>
      <c r="E27" s="8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 s="83" customFormat="1" ht="18" customHeight="1">
      <c r="A28" s="96" t="s">
        <v>230</v>
      </c>
      <c r="B28" s="80">
        <f>'[1]BW upit'!C15</f>
        <v>10537958</v>
      </c>
      <c r="C28" s="80">
        <f t="shared" si="1"/>
        <v>-6248770</v>
      </c>
      <c r="D28" s="80">
        <f>'[1]BW upit'!E15</f>
        <v>4289188</v>
      </c>
      <c r="E28" s="81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</row>
    <row r="29" spans="1:26" s="74" customFormat="1" ht="28.5">
      <c r="A29" s="96" t="s">
        <v>231</v>
      </c>
      <c r="B29" s="80">
        <f>B18+B28</f>
        <v>0</v>
      </c>
      <c r="C29" s="80">
        <f>C18+C28</f>
        <v>0</v>
      </c>
      <c r="D29" s="80">
        <f>D18+D28</f>
        <v>0</v>
      </c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</row>
    <row r="30" spans="1:26" ht="15.75" customHeight="1"/>
    <row r="31" spans="1:26" s="58" customFormat="1" ht="15" customHeight="1">
      <c r="B31" s="97"/>
      <c r="C31" s="97"/>
      <c r="D31" s="97"/>
    </row>
    <row r="32" spans="1:26" s="58" customFormat="1" ht="15" customHeight="1">
      <c r="B32" s="97"/>
      <c r="C32" s="97"/>
      <c r="D32" s="97"/>
    </row>
    <row r="33" spans="2:4" s="58" customFormat="1" ht="17.25" customHeight="1">
      <c r="B33" s="97"/>
      <c r="C33" s="97"/>
      <c r="D33" s="97"/>
    </row>
    <row r="34" spans="2:4" s="58" customFormat="1" ht="15" customHeight="1">
      <c r="B34" s="97"/>
      <c r="C34" s="97"/>
      <c r="D34" s="97"/>
    </row>
    <row r="35" spans="2:4" s="58" customFormat="1" ht="15" customHeight="1">
      <c r="B35" s="97"/>
      <c r="C35" s="97"/>
      <c r="D35" s="97"/>
    </row>
    <row r="36" spans="2:4" s="58" customFormat="1" ht="15" customHeight="1">
      <c r="B36" s="97"/>
      <c r="C36" s="97"/>
      <c r="D36" s="97"/>
    </row>
    <row r="37" spans="2:4" s="58" customFormat="1" ht="15" customHeight="1">
      <c r="B37" s="97"/>
      <c r="C37" s="97"/>
      <c r="D37" s="97"/>
    </row>
    <row r="38" spans="2:4" s="58" customFormat="1" ht="15" customHeight="1">
      <c r="B38" s="97"/>
      <c r="C38" s="97"/>
      <c r="D38" s="97"/>
    </row>
    <row r="39" spans="2:4" s="58" customFormat="1" ht="15" customHeight="1">
      <c r="B39" s="97"/>
      <c r="C39" s="97"/>
      <c r="D39" s="97"/>
    </row>
    <row r="40" spans="2:4" s="58" customFormat="1" ht="15" customHeight="1">
      <c r="B40" s="97"/>
      <c r="C40" s="97"/>
      <c r="D40" s="97"/>
    </row>
    <row r="41" spans="2:4" s="58" customFormat="1" ht="15" customHeight="1">
      <c r="B41" s="97"/>
      <c r="C41" s="97"/>
      <c r="D41" s="97"/>
    </row>
    <row r="42" spans="2:4" s="58" customFormat="1" ht="15" customHeight="1">
      <c r="B42" s="97"/>
      <c r="C42" s="97"/>
      <c r="D42" s="97"/>
    </row>
    <row r="43" spans="2:4" s="58" customFormat="1" ht="15" customHeight="1">
      <c r="B43" s="97"/>
      <c r="C43" s="97"/>
      <c r="D43" s="97"/>
    </row>
    <row r="44" spans="2:4" s="58" customFormat="1" ht="15" customHeight="1">
      <c r="B44" s="97"/>
      <c r="C44" s="97"/>
      <c r="D44" s="97"/>
    </row>
    <row r="45" spans="2:4" s="58" customFormat="1" ht="15" customHeight="1">
      <c r="B45" s="97"/>
      <c r="C45" s="97"/>
      <c r="D45" s="97"/>
    </row>
    <row r="46" spans="2:4" s="58" customFormat="1" ht="15" customHeight="1">
      <c r="B46" s="97"/>
      <c r="C46" s="97"/>
      <c r="D46" s="97"/>
    </row>
    <row r="47" spans="2:4" s="58" customFormat="1" ht="15" customHeight="1">
      <c r="B47" s="97"/>
      <c r="C47" s="97"/>
      <c r="D47" s="97"/>
    </row>
    <row r="48" spans="2:4" s="58" customFormat="1" ht="15" customHeight="1">
      <c r="B48" s="97"/>
      <c r="C48" s="97"/>
      <c r="D48" s="97"/>
    </row>
    <row r="49" spans="2:4" s="58" customFormat="1" ht="15" customHeight="1">
      <c r="B49" s="97"/>
      <c r="C49" s="97"/>
      <c r="D49" s="97"/>
    </row>
    <row r="50" spans="2:4" s="58" customFormat="1" ht="15" customHeight="1">
      <c r="B50" s="97"/>
      <c r="C50" s="97"/>
      <c r="D50" s="97"/>
    </row>
    <row r="51" spans="2:4" s="58" customFormat="1" ht="15" customHeight="1">
      <c r="B51" s="97"/>
      <c r="C51" s="97"/>
      <c r="D51" s="97"/>
    </row>
    <row r="52" spans="2:4" s="58" customFormat="1" ht="15" customHeight="1">
      <c r="B52" s="97"/>
      <c r="C52" s="97"/>
      <c r="D52" s="97"/>
    </row>
    <row r="53" spans="2:4" s="58" customFormat="1" ht="15" customHeight="1">
      <c r="B53" s="97"/>
      <c r="C53" s="97"/>
      <c r="D53" s="97"/>
    </row>
    <row r="54" spans="2:4" s="58" customFormat="1" ht="15" customHeight="1">
      <c r="B54" s="97"/>
      <c r="C54" s="97"/>
      <c r="D54" s="97"/>
    </row>
    <row r="55" spans="2:4" s="58" customFormat="1" ht="15" customHeight="1">
      <c r="B55" s="97"/>
      <c r="C55" s="97"/>
      <c r="D55" s="97"/>
    </row>
    <row r="56" spans="2:4" s="58" customFormat="1" ht="15" customHeight="1">
      <c r="B56" s="97"/>
      <c r="C56" s="97"/>
      <c r="D56" s="97"/>
    </row>
    <row r="57" spans="2:4" s="58" customFormat="1" ht="15" customHeight="1">
      <c r="B57" s="97"/>
      <c r="C57" s="97"/>
      <c r="D57" s="97"/>
    </row>
    <row r="58" spans="2:4" s="58" customFormat="1" ht="15" customHeight="1">
      <c r="B58" s="97"/>
      <c r="C58" s="97"/>
      <c r="D58" s="97"/>
    </row>
    <row r="59" spans="2:4" s="58" customFormat="1" ht="15" customHeight="1">
      <c r="B59" s="97"/>
      <c r="C59" s="97"/>
      <c r="D59" s="97"/>
    </row>
    <row r="60" spans="2:4" s="58" customFormat="1" ht="15" customHeight="1">
      <c r="B60" s="97"/>
      <c r="C60" s="97"/>
      <c r="D60" s="97"/>
    </row>
    <row r="61" spans="2:4" s="58" customFormat="1" ht="15" customHeight="1">
      <c r="B61" s="97"/>
      <c r="C61" s="97"/>
      <c r="D61" s="97"/>
    </row>
    <row r="62" spans="2:4" s="58" customFormat="1" ht="15" customHeight="1">
      <c r="B62" s="97"/>
      <c r="C62" s="97"/>
      <c r="D62" s="97"/>
    </row>
    <row r="63" spans="2:4" s="58" customFormat="1" ht="15" customHeight="1">
      <c r="B63" s="97"/>
      <c r="C63" s="97"/>
      <c r="D63" s="97"/>
    </row>
    <row r="64" spans="2:4" s="58" customFormat="1" ht="15" customHeight="1">
      <c r="B64" s="97"/>
      <c r="C64" s="97"/>
      <c r="D64" s="97"/>
    </row>
    <row r="65" spans="2:4" s="58" customFormat="1" ht="15" customHeight="1">
      <c r="B65" s="97"/>
      <c r="C65" s="97"/>
      <c r="D65" s="97"/>
    </row>
    <row r="66" spans="2:4" s="58" customFormat="1" ht="15" customHeight="1">
      <c r="B66" s="97"/>
      <c r="C66" s="97"/>
      <c r="D66" s="97"/>
    </row>
    <row r="67" spans="2:4" s="58" customFormat="1" ht="15" customHeight="1">
      <c r="B67" s="97"/>
      <c r="C67" s="97"/>
      <c r="D67" s="97"/>
    </row>
    <row r="68" spans="2:4" s="58" customFormat="1" ht="15" customHeight="1">
      <c r="B68" s="97"/>
      <c r="C68" s="97"/>
      <c r="D68" s="97"/>
    </row>
    <row r="69" spans="2:4" s="58" customFormat="1" ht="15" customHeight="1">
      <c r="B69" s="97"/>
      <c r="C69" s="97"/>
      <c r="D69" s="97"/>
    </row>
    <row r="70" spans="2:4" s="58" customFormat="1" ht="15" customHeight="1">
      <c r="B70" s="97"/>
      <c r="C70" s="97"/>
      <c r="D70" s="97"/>
    </row>
    <row r="71" spans="2:4" s="58" customFormat="1" ht="15" customHeight="1">
      <c r="B71" s="97"/>
      <c r="C71" s="97"/>
      <c r="D71" s="97"/>
    </row>
    <row r="72" spans="2:4" s="58" customFormat="1" ht="15" customHeight="1">
      <c r="B72" s="97"/>
      <c r="C72" s="97"/>
      <c r="D72" s="97"/>
    </row>
    <row r="73" spans="2:4" s="58" customFormat="1" ht="15" customHeight="1">
      <c r="B73" s="97"/>
      <c r="C73" s="97"/>
      <c r="D73" s="97"/>
    </row>
    <row r="74" spans="2:4" s="58" customFormat="1" ht="15" customHeight="1">
      <c r="B74" s="97"/>
      <c r="C74" s="97"/>
      <c r="D74" s="97"/>
    </row>
    <row r="75" spans="2:4" s="58" customFormat="1" ht="15" customHeight="1">
      <c r="B75" s="97"/>
      <c r="C75" s="97"/>
      <c r="D75" s="97"/>
    </row>
    <row r="76" spans="2:4" s="58" customFormat="1" ht="15" customHeight="1">
      <c r="B76" s="97"/>
      <c r="C76" s="97"/>
      <c r="D76" s="97"/>
    </row>
    <row r="77" spans="2:4" s="58" customFormat="1" ht="15" customHeight="1">
      <c r="B77" s="97"/>
      <c r="C77" s="97"/>
      <c r="D77" s="97"/>
    </row>
    <row r="78" spans="2:4" s="58" customFormat="1" ht="15" customHeight="1">
      <c r="B78" s="97"/>
      <c r="C78" s="97"/>
      <c r="D78" s="97"/>
    </row>
    <row r="79" spans="2:4" s="58" customFormat="1" ht="15" customHeight="1">
      <c r="B79" s="97"/>
      <c r="C79" s="97"/>
      <c r="D79" s="97"/>
    </row>
    <row r="80" spans="2:4" s="58" customFormat="1" ht="15" customHeight="1">
      <c r="B80" s="97"/>
      <c r="C80" s="97"/>
      <c r="D80" s="97"/>
    </row>
    <row r="81" spans="2:4" s="58" customFormat="1" ht="15" customHeight="1">
      <c r="B81" s="97"/>
      <c r="C81" s="97"/>
      <c r="D81" s="97"/>
    </row>
    <row r="82" spans="2:4" s="58" customFormat="1" ht="15" customHeight="1">
      <c r="B82" s="97"/>
      <c r="C82" s="97"/>
      <c r="D82" s="97"/>
    </row>
    <row r="83" spans="2:4" s="58" customFormat="1" ht="15" customHeight="1">
      <c r="B83" s="97"/>
      <c r="C83" s="97"/>
      <c r="D83" s="97"/>
    </row>
    <row r="84" spans="2:4" s="58" customFormat="1" ht="15" customHeight="1">
      <c r="B84" s="97"/>
      <c r="C84" s="97"/>
      <c r="D84" s="97"/>
    </row>
    <row r="85" spans="2:4" s="58" customFormat="1" ht="15" customHeight="1">
      <c r="B85" s="97"/>
      <c r="C85" s="97"/>
      <c r="D85" s="97"/>
    </row>
    <row r="86" spans="2:4" s="58" customFormat="1" ht="15" customHeight="1">
      <c r="B86" s="97"/>
      <c r="C86" s="97"/>
      <c r="D86" s="97"/>
    </row>
    <row r="87" spans="2:4" s="58" customFormat="1" ht="15" customHeight="1">
      <c r="B87" s="97"/>
      <c r="C87" s="97"/>
      <c r="D87" s="97"/>
    </row>
    <row r="88" spans="2:4" s="58" customFormat="1" ht="15" customHeight="1">
      <c r="B88" s="97"/>
      <c r="C88" s="97"/>
      <c r="D88" s="97"/>
    </row>
    <row r="89" spans="2:4" s="58" customFormat="1" ht="15" customHeight="1">
      <c r="B89" s="97"/>
      <c r="C89" s="97"/>
      <c r="D89" s="97"/>
    </row>
    <row r="90" spans="2:4" s="58" customFormat="1" ht="15" customHeight="1">
      <c r="B90" s="97"/>
      <c r="C90" s="97"/>
      <c r="D90" s="97"/>
    </row>
    <row r="91" spans="2:4" s="58" customFormat="1" ht="15" customHeight="1">
      <c r="B91" s="97"/>
      <c r="C91" s="97"/>
      <c r="D91" s="97"/>
    </row>
    <row r="92" spans="2:4" s="58" customFormat="1" ht="15" customHeight="1">
      <c r="B92" s="97"/>
      <c r="C92" s="97"/>
      <c r="D92" s="97"/>
    </row>
    <row r="93" spans="2:4" s="58" customFormat="1" ht="15" customHeight="1">
      <c r="B93" s="97"/>
      <c r="C93" s="97"/>
      <c r="D93" s="97"/>
    </row>
    <row r="94" spans="2:4" s="58" customFormat="1" ht="15" customHeight="1">
      <c r="B94" s="97"/>
      <c r="C94" s="97"/>
      <c r="D94" s="97"/>
    </row>
    <row r="95" spans="2:4" s="58" customFormat="1" ht="15" customHeight="1">
      <c r="B95" s="97"/>
      <c r="C95" s="97"/>
      <c r="D95" s="97"/>
    </row>
    <row r="96" spans="2:4" s="58" customFormat="1" ht="15" customHeight="1">
      <c r="B96" s="97"/>
      <c r="C96" s="97"/>
      <c r="D96" s="97"/>
    </row>
    <row r="97" spans="2:4" s="58" customFormat="1" ht="15" customHeight="1">
      <c r="B97" s="97"/>
      <c r="C97" s="97"/>
      <c r="D97" s="97"/>
    </row>
    <row r="98" spans="2:4" s="58" customFormat="1" ht="15" customHeight="1">
      <c r="B98" s="97"/>
      <c r="C98" s="97"/>
      <c r="D98" s="97"/>
    </row>
    <row r="99" spans="2:4" s="58" customFormat="1" ht="15" customHeight="1">
      <c r="B99" s="97"/>
      <c r="C99" s="97"/>
      <c r="D99" s="97"/>
    </row>
    <row r="100" spans="2:4" s="58" customFormat="1" ht="15" customHeight="1">
      <c r="B100" s="97"/>
      <c r="C100" s="97"/>
      <c r="D100" s="97"/>
    </row>
    <row r="101" spans="2:4" s="58" customFormat="1" ht="15" customHeight="1">
      <c r="B101" s="97"/>
      <c r="C101" s="97"/>
      <c r="D101" s="97"/>
    </row>
    <row r="102" spans="2:4" s="58" customFormat="1" ht="15" customHeight="1">
      <c r="B102" s="97"/>
      <c r="C102" s="97"/>
      <c r="D102" s="97"/>
    </row>
    <row r="103" spans="2:4" s="58" customFormat="1" ht="15" customHeight="1">
      <c r="B103" s="97"/>
      <c r="C103" s="97"/>
      <c r="D103" s="97"/>
    </row>
    <row r="104" spans="2:4" s="58" customFormat="1" ht="15" customHeight="1">
      <c r="B104" s="97"/>
      <c r="C104" s="97"/>
      <c r="D104" s="97"/>
    </row>
    <row r="105" spans="2:4" s="58" customFormat="1" ht="15" customHeight="1">
      <c r="B105" s="97"/>
      <c r="C105" s="97"/>
      <c r="D105" s="97"/>
    </row>
    <row r="106" spans="2:4" s="58" customFormat="1" ht="15" customHeight="1">
      <c r="B106" s="97"/>
      <c r="C106" s="97"/>
      <c r="D106" s="97"/>
    </row>
    <row r="107" spans="2:4" s="58" customFormat="1" ht="15" customHeight="1">
      <c r="B107" s="97"/>
      <c r="C107" s="97"/>
      <c r="D107" s="97"/>
    </row>
    <row r="108" spans="2:4" s="58" customFormat="1" ht="15" customHeight="1">
      <c r="B108" s="97"/>
      <c r="C108" s="97"/>
      <c r="D108" s="97"/>
    </row>
    <row r="109" spans="2:4" s="58" customFormat="1" ht="15" customHeight="1">
      <c r="B109" s="97"/>
      <c r="C109" s="97"/>
      <c r="D109" s="97"/>
    </row>
    <row r="110" spans="2:4" s="58" customFormat="1" ht="15" customHeight="1">
      <c r="B110" s="97"/>
      <c r="C110" s="97"/>
      <c r="D110" s="97"/>
    </row>
    <row r="111" spans="2:4" s="58" customFormat="1" ht="15" customHeight="1">
      <c r="B111" s="97"/>
      <c r="C111" s="97"/>
      <c r="D111" s="97"/>
    </row>
    <row r="112" spans="2:4" s="58" customFormat="1" ht="15" customHeight="1">
      <c r="B112" s="97"/>
      <c r="C112" s="97"/>
      <c r="D112" s="97"/>
    </row>
    <row r="113" spans="2:4" s="58" customFormat="1" ht="15" customHeight="1">
      <c r="B113" s="97"/>
      <c r="C113" s="97"/>
      <c r="D113" s="97"/>
    </row>
    <row r="114" spans="2:4" s="58" customFormat="1" ht="15" customHeight="1">
      <c r="B114" s="97"/>
      <c r="C114" s="97"/>
      <c r="D114" s="97"/>
    </row>
    <row r="115" spans="2:4" s="58" customFormat="1" ht="15" customHeight="1">
      <c r="B115" s="97"/>
      <c r="C115" s="97"/>
      <c r="D115" s="97"/>
    </row>
    <row r="116" spans="2:4" s="58" customFormat="1" ht="15" customHeight="1">
      <c r="B116" s="97"/>
      <c r="C116" s="97"/>
      <c r="D116" s="97"/>
    </row>
    <row r="117" spans="2:4" s="58" customFormat="1" ht="15" customHeight="1">
      <c r="B117" s="97"/>
      <c r="C117" s="97"/>
      <c r="D117" s="97"/>
    </row>
    <row r="118" spans="2:4" s="58" customFormat="1" ht="15" customHeight="1">
      <c r="B118" s="97"/>
      <c r="C118" s="97"/>
      <c r="D118" s="97"/>
    </row>
    <row r="119" spans="2:4" s="58" customFormat="1" ht="15" customHeight="1">
      <c r="B119" s="97"/>
      <c r="C119" s="97"/>
      <c r="D119" s="97"/>
    </row>
    <row r="120" spans="2:4" s="58" customFormat="1" ht="15" customHeight="1">
      <c r="B120" s="97"/>
      <c r="C120" s="97"/>
      <c r="D120" s="97"/>
    </row>
    <row r="121" spans="2:4" s="58" customFormat="1" ht="15" customHeight="1">
      <c r="B121" s="97"/>
      <c r="C121" s="97"/>
      <c r="D121" s="97"/>
    </row>
    <row r="122" spans="2:4" s="58" customFormat="1" ht="15" customHeight="1">
      <c r="B122" s="97"/>
      <c r="C122" s="97"/>
      <c r="D122" s="97"/>
    </row>
    <row r="123" spans="2:4" s="58" customFormat="1" ht="15" customHeight="1">
      <c r="B123" s="97"/>
      <c r="C123" s="97"/>
      <c r="D123" s="97"/>
    </row>
    <row r="124" spans="2:4" s="58" customFormat="1" ht="15" customHeight="1">
      <c r="B124" s="97"/>
      <c r="C124" s="97"/>
      <c r="D124" s="97"/>
    </row>
    <row r="125" spans="2:4" s="58" customFormat="1" ht="15" customHeight="1">
      <c r="B125" s="97"/>
      <c r="C125" s="97"/>
      <c r="D125" s="97"/>
    </row>
    <row r="126" spans="2:4" s="58" customFormat="1" ht="15" customHeight="1">
      <c r="B126" s="97"/>
      <c r="C126" s="97"/>
      <c r="D126" s="97"/>
    </row>
    <row r="127" spans="2:4" s="58" customFormat="1" ht="15" customHeight="1">
      <c r="B127" s="97"/>
      <c r="C127" s="97"/>
      <c r="D127" s="97"/>
    </row>
    <row r="128" spans="2:4" s="58" customFormat="1" ht="15" customHeight="1">
      <c r="B128" s="97"/>
      <c r="C128" s="97"/>
      <c r="D128" s="97"/>
    </row>
    <row r="129" spans="2:4" s="58" customFormat="1" ht="15" customHeight="1">
      <c r="B129" s="97"/>
      <c r="C129" s="97"/>
      <c r="D129" s="97"/>
    </row>
  </sheetData>
  <mergeCells count="5">
    <mergeCell ref="A1:D1"/>
    <mergeCell ref="A3:D3"/>
    <mergeCell ref="A5:D5"/>
    <mergeCell ref="A8:D8"/>
    <mergeCell ref="A20:D20"/>
  </mergeCells>
  <printOptions horizontalCentered="1"/>
  <pageMargins left="0.19685039370078741" right="0.19685039370078741" top="0.35433070866141736" bottom="0.31496062992125984" header="0" footer="0.15748031496062992"/>
  <pageSetup scale="77" orientation="landscape" r:id="rId1"/>
  <headerFooter alignWithMargins="0">
    <oddHeader>&amp;C&amp;"Times"&amp;9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1C11-09A5-4907-BB80-5E1A3D9FA7E4}">
  <sheetPr codeName="Sheet5"/>
  <dimension ref="A1:Q27"/>
  <sheetViews>
    <sheetView zoomScaleNormal="100" workbookViewId="0">
      <selection activeCell="F27" sqref="F27"/>
    </sheetView>
  </sheetViews>
  <sheetFormatPr defaultRowHeight="12.75"/>
  <cols>
    <col min="1" max="1" width="9.5703125" style="98" customWidth="1"/>
    <col min="2" max="2" width="12" style="98" bestFit="1" customWidth="1"/>
    <col min="3" max="3" width="5.7109375" style="98" customWidth="1"/>
    <col min="4" max="4" width="72" style="98" customWidth="1"/>
    <col min="5" max="5" width="23.7109375" style="98" hidden="1" customWidth="1"/>
    <col min="6" max="6" width="69.7109375" style="146" hidden="1" customWidth="1"/>
    <col min="7" max="7" width="20.140625" style="98" customWidth="1"/>
    <col min="8" max="8" width="15.42578125" style="100" customWidth="1"/>
    <col min="9" max="9" width="14.5703125" style="98" customWidth="1"/>
    <col min="10" max="11" width="15.42578125" style="98" bestFit="1" customWidth="1"/>
    <col min="12" max="12" width="11.7109375" style="98" bestFit="1" customWidth="1"/>
    <col min="13" max="13" width="15.42578125" style="98" bestFit="1" customWidth="1"/>
    <col min="14" max="14" width="9.42578125" style="98" bestFit="1" customWidth="1"/>
    <col min="15" max="15" width="15.42578125" style="98" bestFit="1" customWidth="1"/>
    <col min="16" max="16" width="9.42578125" style="98" bestFit="1" customWidth="1"/>
    <col min="17" max="256" width="9.140625" style="98"/>
    <col min="257" max="257" width="9.5703125" style="98" customWidth="1"/>
    <col min="258" max="258" width="12" style="98" bestFit="1" customWidth="1"/>
    <col min="259" max="259" width="5.7109375" style="98" customWidth="1"/>
    <col min="260" max="260" width="72" style="98" customWidth="1"/>
    <col min="261" max="262" width="0" style="98" hidden="1" customWidth="1"/>
    <col min="263" max="263" width="20.140625" style="98" customWidth="1"/>
    <col min="264" max="264" width="15.42578125" style="98" customWidth="1"/>
    <col min="265" max="265" width="14.5703125" style="98" customWidth="1"/>
    <col min="266" max="267" width="15.42578125" style="98" bestFit="1" customWidth="1"/>
    <col min="268" max="268" width="11.7109375" style="98" bestFit="1" customWidth="1"/>
    <col min="269" max="269" width="15.42578125" style="98" bestFit="1" customWidth="1"/>
    <col min="270" max="270" width="9.42578125" style="98" bestFit="1" customWidth="1"/>
    <col min="271" max="271" width="15.42578125" style="98" bestFit="1" customWidth="1"/>
    <col min="272" max="272" width="9.42578125" style="98" bestFit="1" customWidth="1"/>
    <col min="273" max="512" width="9.140625" style="98"/>
    <col min="513" max="513" width="9.5703125" style="98" customWidth="1"/>
    <col min="514" max="514" width="12" style="98" bestFit="1" customWidth="1"/>
    <col min="515" max="515" width="5.7109375" style="98" customWidth="1"/>
    <col min="516" max="516" width="72" style="98" customWidth="1"/>
    <col min="517" max="518" width="0" style="98" hidden="1" customWidth="1"/>
    <col min="519" max="519" width="20.140625" style="98" customWidth="1"/>
    <col min="520" max="520" width="15.42578125" style="98" customWidth="1"/>
    <col min="521" max="521" width="14.5703125" style="98" customWidth="1"/>
    <col min="522" max="523" width="15.42578125" style="98" bestFit="1" customWidth="1"/>
    <col min="524" max="524" width="11.7109375" style="98" bestFit="1" customWidth="1"/>
    <col min="525" max="525" width="15.42578125" style="98" bestFit="1" customWidth="1"/>
    <col min="526" max="526" width="9.42578125" style="98" bestFit="1" customWidth="1"/>
    <col min="527" max="527" width="15.42578125" style="98" bestFit="1" customWidth="1"/>
    <col min="528" max="528" width="9.42578125" style="98" bestFit="1" customWidth="1"/>
    <col min="529" max="768" width="9.140625" style="98"/>
    <col min="769" max="769" width="9.5703125" style="98" customWidth="1"/>
    <col min="770" max="770" width="12" style="98" bestFit="1" customWidth="1"/>
    <col min="771" max="771" width="5.7109375" style="98" customWidth="1"/>
    <col min="772" max="772" width="72" style="98" customWidth="1"/>
    <col min="773" max="774" width="0" style="98" hidden="1" customWidth="1"/>
    <col min="775" max="775" width="20.140625" style="98" customWidth="1"/>
    <col min="776" max="776" width="15.42578125" style="98" customWidth="1"/>
    <col min="777" max="777" width="14.5703125" style="98" customWidth="1"/>
    <col min="778" max="779" width="15.42578125" style="98" bestFit="1" customWidth="1"/>
    <col min="780" max="780" width="11.7109375" style="98" bestFit="1" customWidth="1"/>
    <col min="781" max="781" width="15.42578125" style="98" bestFit="1" customWidth="1"/>
    <col min="782" max="782" width="9.42578125" style="98" bestFit="1" customWidth="1"/>
    <col min="783" max="783" width="15.42578125" style="98" bestFit="1" customWidth="1"/>
    <col min="784" max="784" width="9.42578125" style="98" bestFit="1" customWidth="1"/>
    <col min="785" max="1024" width="9.140625" style="98"/>
    <col min="1025" max="1025" width="9.5703125" style="98" customWidth="1"/>
    <col min="1026" max="1026" width="12" style="98" bestFit="1" customWidth="1"/>
    <col min="1027" max="1027" width="5.7109375" style="98" customWidth="1"/>
    <col min="1028" max="1028" width="72" style="98" customWidth="1"/>
    <col min="1029" max="1030" width="0" style="98" hidden="1" customWidth="1"/>
    <col min="1031" max="1031" width="20.140625" style="98" customWidth="1"/>
    <col min="1032" max="1032" width="15.42578125" style="98" customWidth="1"/>
    <col min="1033" max="1033" width="14.5703125" style="98" customWidth="1"/>
    <col min="1034" max="1035" width="15.42578125" style="98" bestFit="1" customWidth="1"/>
    <col min="1036" max="1036" width="11.7109375" style="98" bestFit="1" customWidth="1"/>
    <col min="1037" max="1037" width="15.42578125" style="98" bestFit="1" customWidth="1"/>
    <col min="1038" max="1038" width="9.42578125" style="98" bestFit="1" customWidth="1"/>
    <col min="1039" max="1039" width="15.42578125" style="98" bestFit="1" customWidth="1"/>
    <col min="1040" max="1040" width="9.42578125" style="98" bestFit="1" customWidth="1"/>
    <col min="1041" max="1280" width="9.140625" style="98"/>
    <col min="1281" max="1281" width="9.5703125" style="98" customWidth="1"/>
    <col min="1282" max="1282" width="12" style="98" bestFit="1" customWidth="1"/>
    <col min="1283" max="1283" width="5.7109375" style="98" customWidth="1"/>
    <col min="1284" max="1284" width="72" style="98" customWidth="1"/>
    <col min="1285" max="1286" width="0" style="98" hidden="1" customWidth="1"/>
    <col min="1287" max="1287" width="20.140625" style="98" customWidth="1"/>
    <col min="1288" max="1288" width="15.42578125" style="98" customWidth="1"/>
    <col min="1289" max="1289" width="14.5703125" style="98" customWidth="1"/>
    <col min="1290" max="1291" width="15.42578125" style="98" bestFit="1" customWidth="1"/>
    <col min="1292" max="1292" width="11.7109375" style="98" bestFit="1" customWidth="1"/>
    <col min="1293" max="1293" width="15.42578125" style="98" bestFit="1" customWidth="1"/>
    <col min="1294" max="1294" width="9.42578125" style="98" bestFit="1" customWidth="1"/>
    <col min="1295" max="1295" width="15.42578125" style="98" bestFit="1" customWidth="1"/>
    <col min="1296" max="1296" width="9.42578125" style="98" bestFit="1" customWidth="1"/>
    <col min="1297" max="1536" width="9.140625" style="98"/>
    <col min="1537" max="1537" width="9.5703125" style="98" customWidth="1"/>
    <col min="1538" max="1538" width="12" style="98" bestFit="1" customWidth="1"/>
    <col min="1539" max="1539" width="5.7109375" style="98" customWidth="1"/>
    <col min="1540" max="1540" width="72" style="98" customWidth="1"/>
    <col min="1541" max="1542" width="0" style="98" hidden="1" customWidth="1"/>
    <col min="1543" max="1543" width="20.140625" style="98" customWidth="1"/>
    <col min="1544" max="1544" width="15.42578125" style="98" customWidth="1"/>
    <col min="1545" max="1545" width="14.5703125" style="98" customWidth="1"/>
    <col min="1546" max="1547" width="15.42578125" style="98" bestFit="1" customWidth="1"/>
    <col min="1548" max="1548" width="11.7109375" style="98" bestFit="1" customWidth="1"/>
    <col min="1549" max="1549" width="15.42578125" style="98" bestFit="1" customWidth="1"/>
    <col min="1550" max="1550" width="9.42578125" style="98" bestFit="1" customWidth="1"/>
    <col min="1551" max="1551" width="15.42578125" style="98" bestFit="1" customWidth="1"/>
    <col min="1552" max="1552" width="9.42578125" style="98" bestFit="1" customWidth="1"/>
    <col min="1553" max="1792" width="9.140625" style="98"/>
    <col min="1793" max="1793" width="9.5703125" style="98" customWidth="1"/>
    <col min="1794" max="1794" width="12" style="98" bestFit="1" customWidth="1"/>
    <col min="1795" max="1795" width="5.7109375" style="98" customWidth="1"/>
    <col min="1796" max="1796" width="72" style="98" customWidth="1"/>
    <col min="1797" max="1798" width="0" style="98" hidden="1" customWidth="1"/>
    <col min="1799" max="1799" width="20.140625" style="98" customWidth="1"/>
    <col min="1800" max="1800" width="15.42578125" style="98" customWidth="1"/>
    <col min="1801" max="1801" width="14.5703125" style="98" customWidth="1"/>
    <col min="1802" max="1803" width="15.42578125" style="98" bestFit="1" customWidth="1"/>
    <col min="1804" max="1804" width="11.7109375" style="98" bestFit="1" customWidth="1"/>
    <col min="1805" max="1805" width="15.42578125" style="98" bestFit="1" customWidth="1"/>
    <col min="1806" max="1806" width="9.42578125" style="98" bestFit="1" customWidth="1"/>
    <col min="1807" max="1807" width="15.42578125" style="98" bestFit="1" customWidth="1"/>
    <col min="1808" max="1808" width="9.42578125" style="98" bestFit="1" customWidth="1"/>
    <col min="1809" max="2048" width="9.140625" style="98"/>
    <col min="2049" max="2049" width="9.5703125" style="98" customWidth="1"/>
    <col min="2050" max="2050" width="12" style="98" bestFit="1" customWidth="1"/>
    <col min="2051" max="2051" width="5.7109375" style="98" customWidth="1"/>
    <col min="2052" max="2052" width="72" style="98" customWidth="1"/>
    <col min="2053" max="2054" width="0" style="98" hidden="1" customWidth="1"/>
    <col min="2055" max="2055" width="20.140625" style="98" customWidth="1"/>
    <col min="2056" max="2056" width="15.42578125" style="98" customWidth="1"/>
    <col min="2057" max="2057" width="14.5703125" style="98" customWidth="1"/>
    <col min="2058" max="2059" width="15.42578125" style="98" bestFit="1" customWidth="1"/>
    <col min="2060" max="2060" width="11.7109375" style="98" bestFit="1" customWidth="1"/>
    <col min="2061" max="2061" width="15.42578125" style="98" bestFit="1" customWidth="1"/>
    <col min="2062" max="2062" width="9.42578125" style="98" bestFit="1" customWidth="1"/>
    <col min="2063" max="2063" width="15.42578125" style="98" bestFit="1" customWidth="1"/>
    <col min="2064" max="2064" width="9.42578125" style="98" bestFit="1" customWidth="1"/>
    <col min="2065" max="2304" width="9.140625" style="98"/>
    <col min="2305" max="2305" width="9.5703125" style="98" customWidth="1"/>
    <col min="2306" max="2306" width="12" style="98" bestFit="1" customWidth="1"/>
    <col min="2307" max="2307" width="5.7109375" style="98" customWidth="1"/>
    <col min="2308" max="2308" width="72" style="98" customWidth="1"/>
    <col min="2309" max="2310" width="0" style="98" hidden="1" customWidth="1"/>
    <col min="2311" max="2311" width="20.140625" style="98" customWidth="1"/>
    <col min="2312" max="2312" width="15.42578125" style="98" customWidth="1"/>
    <col min="2313" max="2313" width="14.5703125" style="98" customWidth="1"/>
    <col min="2314" max="2315" width="15.42578125" style="98" bestFit="1" customWidth="1"/>
    <col min="2316" max="2316" width="11.7109375" style="98" bestFit="1" customWidth="1"/>
    <col min="2317" max="2317" width="15.42578125" style="98" bestFit="1" customWidth="1"/>
    <col min="2318" max="2318" width="9.42578125" style="98" bestFit="1" customWidth="1"/>
    <col min="2319" max="2319" width="15.42578125" style="98" bestFit="1" customWidth="1"/>
    <col min="2320" max="2320" width="9.42578125" style="98" bestFit="1" customWidth="1"/>
    <col min="2321" max="2560" width="9.140625" style="98"/>
    <col min="2561" max="2561" width="9.5703125" style="98" customWidth="1"/>
    <col min="2562" max="2562" width="12" style="98" bestFit="1" customWidth="1"/>
    <col min="2563" max="2563" width="5.7109375" style="98" customWidth="1"/>
    <col min="2564" max="2564" width="72" style="98" customWidth="1"/>
    <col min="2565" max="2566" width="0" style="98" hidden="1" customWidth="1"/>
    <col min="2567" max="2567" width="20.140625" style="98" customWidth="1"/>
    <col min="2568" max="2568" width="15.42578125" style="98" customWidth="1"/>
    <col min="2569" max="2569" width="14.5703125" style="98" customWidth="1"/>
    <col min="2570" max="2571" width="15.42578125" style="98" bestFit="1" customWidth="1"/>
    <col min="2572" max="2572" width="11.7109375" style="98" bestFit="1" customWidth="1"/>
    <col min="2573" max="2573" width="15.42578125" style="98" bestFit="1" customWidth="1"/>
    <col min="2574" max="2574" width="9.42578125" style="98" bestFit="1" customWidth="1"/>
    <col min="2575" max="2575" width="15.42578125" style="98" bestFit="1" customWidth="1"/>
    <col min="2576" max="2576" width="9.42578125" style="98" bestFit="1" customWidth="1"/>
    <col min="2577" max="2816" width="9.140625" style="98"/>
    <col min="2817" max="2817" width="9.5703125" style="98" customWidth="1"/>
    <col min="2818" max="2818" width="12" style="98" bestFit="1" customWidth="1"/>
    <col min="2819" max="2819" width="5.7109375" style="98" customWidth="1"/>
    <col min="2820" max="2820" width="72" style="98" customWidth="1"/>
    <col min="2821" max="2822" width="0" style="98" hidden="1" customWidth="1"/>
    <col min="2823" max="2823" width="20.140625" style="98" customWidth="1"/>
    <col min="2824" max="2824" width="15.42578125" style="98" customWidth="1"/>
    <col min="2825" max="2825" width="14.5703125" style="98" customWidth="1"/>
    <col min="2826" max="2827" width="15.42578125" style="98" bestFit="1" customWidth="1"/>
    <col min="2828" max="2828" width="11.7109375" style="98" bestFit="1" customWidth="1"/>
    <col min="2829" max="2829" width="15.42578125" style="98" bestFit="1" customWidth="1"/>
    <col min="2830" max="2830" width="9.42578125" style="98" bestFit="1" customWidth="1"/>
    <col min="2831" max="2831" width="15.42578125" style="98" bestFit="1" customWidth="1"/>
    <col min="2832" max="2832" width="9.42578125" style="98" bestFit="1" customWidth="1"/>
    <col min="2833" max="3072" width="9.140625" style="98"/>
    <col min="3073" max="3073" width="9.5703125" style="98" customWidth="1"/>
    <col min="3074" max="3074" width="12" style="98" bestFit="1" customWidth="1"/>
    <col min="3075" max="3075" width="5.7109375" style="98" customWidth="1"/>
    <col min="3076" max="3076" width="72" style="98" customWidth="1"/>
    <col min="3077" max="3078" width="0" style="98" hidden="1" customWidth="1"/>
    <col min="3079" max="3079" width="20.140625" style="98" customWidth="1"/>
    <col min="3080" max="3080" width="15.42578125" style="98" customWidth="1"/>
    <col min="3081" max="3081" width="14.5703125" style="98" customWidth="1"/>
    <col min="3082" max="3083" width="15.42578125" style="98" bestFit="1" customWidth="1"/>
    <col min="3084" max="3084" width="11.7109375" style="98" bestFit="1" customWidth="1"/>
    <col min="3085" max="3085" width="15.42578125" style="98" bestFit="1" customWidth="1"/>
    <col min="3086" max="3086" width="9.42578125" style="98" bestFit="1" customWidth="1"/>
    <col min="3087" max="3087" width="15.42578125" style="98" bestFit="1" customWidth="1"/>
    <col min="3088" max="3088" width="9.42578125" style="98" bestFit="1" customWidth="1"/>
    <col min="3089" max="3328" width="9.140625" style="98"/>
    <col min="3329" max="3329" width="9.5703125" style="98" customWidth="1"/>
    <col min="3330" max="3330" width="12" style="98" bestFit="1" customWidth="1"/>
    <col min="3331" max="3331" width="5.7109375" style="98" customWidth="1"/>
    <col min="3332" max="3332" width="72" style="98" customWidth="1"/>
    <col min="3333" max="3334" width="0" style="98" hidden="1" customWidth="1"/>
    <col min="3335" max="3335" width="20.140625" style="98" customWidth="1"/>
    <col min="3336" max="3336" width="15.42578125" style="98" customWidth="1"/>
    <col min="3337" max="3337" width="14.5703125" style="98" customWidth="1"/>
    <col min="3338" max="3339" width="15.42578125" style="98" bestFit="1" customWidth="1"/>
    <col min="3340" max="3340" width="11.7109375" style="98" bestFit="1" customWidth="1"/>
    <col min="3341" max="3341" width="15.42578125" style="98" bestFit="1" customWidth="1"/>
    <col min="3342" max="3342" width="9.42578125" style="98" bestFit="1" customWidth="1"/>
    <col min="3343" max="3343" width="15.42578125" style="98" bestFit="1" customWidth="1"/>
    <col min="3344" max="3344" width="9.42578125" style="98" bestFit="1" customWidth="1"/>
    <col min="3345" max="3584" width="9.140625" style="98"/>
    <col min="3585" max="3585" width="9.5703125" style="98" customWidth="1"/>
    <col min="3586" max="3586" width="12" style="98" bestFit="1" customWidth="1"/>
    <col min="3587" max="3587" width="5.7109375" style="98" customWidth="1"/>
    <col min="3588" max="3588" width="72" style="98" customWidth="1"/>
    <col min="3589" max="3590" width="0" style="98" hidden="1" customWidth="1"/>
    <col min="3591" max="3591" width="20.140625" style="98" customWidth="1"/>
    <col min="3592" max="3592" width="15.42578125" style="98" customWidth="1"/>
    <col min="3593" max="3593" width="14.5703125" style="98" customWidth="1"/>
    <col min="3594" max="3595" width="15.42578125" style="98" bestFit="1" customWidth="1"/>
    <col min="3596" max="3596" width="11.7109375" style="98" bestFit="1" customWidth="1"/>
    <col min="3597" max="3597" width="15.42578125" style="98" bestFit="1" customWidth="1"/>
    <col min="3598" max="3598" width="9.42578125" style="98" bestFit="1" customWidth="1"/>
    <col min="3599" max="3599" width="15.42578125" style="98" bestFit="1" customWidth="1"/>
    <col min="3600" max="3600" width="9.42578125" style="98" bestFit="1" customWidth="1"/>
    <col min="3601" max="3840" width="9.140625" style="98"/>
    <col min="3841" max="3841" width="9.5703125" style="98" customWidth="1"/>
    <col min="3842" max="3842" width="12" style="98" bestFit="1" customWidth="1"/>
    <col min="3843" max="3843" width="5.7109375" style="98" customWidth="1"/>
    <col min="3844" max="3844" width="72" style="98" customWidth="1"/>
    <col min="3845" max="3846" width="0" style="98" hidden="1" customWidth="1"/>
    <col min="3847" max="3847" width="20.140625" style="98" customWidth="1"/>
    <col min="3848" max="3848" width="15.42578125" style="98" customWidth="1"/>
    <col min="3849" max="3849" width="14.5703125" style="98" customWidth="1"/>
    <col min="3850" max="3851" width="15.42578125" style="98" bestFit="1" customWidth="1"/>
    <col min="3852" max="3852" width="11.7109375" style="98" bestFit="1" customWidth="1"/>
    <col min="3853" max="3853" width="15.42578125" style="98" bestFit="1" customWidth="1"/>
    <col min="3854" max="3854" width="9.42578125" style="98" bestFit="1" customWidth="1"/>
    <col min="3855" max="3855" width="15.42578125" style="98" bestFit="1" customWidth="1"/>
    <col min="3856" max="3856" width="9.42578125" style="98" bestFit="1" customWidth="1"/>
    <col min="3857" max="4096" width="9.140625" style="98"/>
    <col min="4097" max="4097" width="9.5703125" style="98" customWidth="1"/>
    <col min="4098" max="4098" width="12" style="98" bestFit="1" customWidth="1"/>
    <col min="4099" max="4099" width="5.7109375" style="98" customWidth="1"/>
    <col min="4100" max="4100" width="72" style="98" customWidth="1"/>
    <col min="4101" max="4102" width="0" style="98" hidden="1" customWidth="1"/>
    <col min="4103" max="4103" width="20.140625" style="98" customWidth="1"/>
    <col min="4104" max="4104" width="15.42578125" style="98" customWidth="1"/>
    <col min="4105" max="4105" width="14.5703125" style="98" customWidth="1"/>
    <col min="4106" max="4107" width="15.42578125" style="98" bestFit="1" customWidth="1"/>
    <col min="4108" max="4108" width="11.7109375" style="98" bestFit="1" customWidth="1"/>
    <col min="4109" max="4109" width="15.42578125" style="98" bestFit="1" customWidth="1"/>
    <col min="4110" max="4110" width="9.42578125" style="98" bestFit="1" customWidth="1"/>
    <col min="4111" max="4111" width="15.42578125" style="98" bestFit="1" customWidth="1"/>
    <col min="4112" max="4112" width="9.42578125" style="98" bestFit="1" customWidth="1"/>
    <col min="4113" max="4352" width="9.140625" style="98"/>
    <col min="4353" max="4353" width="9.5703125" style="98" customWidth="1"/>
    <col min="4354" max="4354" width="12" style="98" bestFit="1" customWidth="1"/>
    <col min="4355" max="4355" width="5.7109375" style="98" customWidth="1"/>
    <col min="4356" max="4356" width="72" style="98" customWidth="1"/>
    <col min="4357" max="4358" width="0" style="98" hidden="1" customWidth="1"/>
    <col min="4359" max="4359" width="20.140625" style="98" customWidth="1"/>
    <col min="4360" max="4360" width="15.42578125" style="98" customWidth="1"/>
    <col min="4361" max="4361" width="14.5703125" style="98" customWidth="1"/>
    <col min="4362" max="4363" width="15.42578125" style="98" bestFit="1" customWidth="1"/>
    <col min="4364" max="4364" width="11.7109375" style="98" bestFit="1" customWidth="1"/>
    <col min="4365" max="4365" width="15.42578125" style="98" bestFit="1" customWidth="1"/>
    <col min="4366" max="4366" width="9.42578125" style="98" bestFit="1" customWidth="1"/>
    <col min="4367" max="4367" width="15.42578125" style="98" bestFit="1" customWidth="1"/>
    <col min="4368" max="4368" width="9.42578125" style="98" bestFit="1" customWidth="1"/>
    <col min="4369" max="4608" width="9.140625" style="98"/>
    <col min="4609" max="4609" width="9.5703125" style="98" customWidth="1"/>
    <col min="4610" max="4610" width="12" style="98" bestFit="1" customWidth="1"/>
    <col min="4611" max="4611" width="5.7109375" style="98" customWidth="1"/>
    <col min="4612" max="4612" width="72" style="98" customWidth="1"/>
    <col min="4613" max="4614" width="0" style="98" hidden="1" customWidth="1"/>
    <col min="4615" max="4615" width="20.140625" style="98" customWidth="1"/>
    <col min="4616" max="4616" width="15.42578125" style="98" customWidth="1"/>
    <col min="4617" max="4617" width="14.5703125" style="98" customWidth="1"/>
    <col min="4618" max="4619" width="15.42578125" style="98" bestFit="1" customWidth="1"/>
    <col min="4620" max="4620" width="11.7109375" style="98" bestFit="1" customWidth="1"/>
    <col min="4621" max="4621" width="15.42578125" style="98" bestFit="1" customWidth="1"/>
    <col min="4622" max="4622" width="9.42578125" style="98" bestFit="1" customWidth="1"/>
    <col min="4623" max="4623" width="15.42578125" style="98" bestFit="1" customWidth="1"/>
    <col min="4624" max="4624" width="9.42578125" style="98" bestFit="1" customWidth="1"/>
    <col min="4625" max="4864" width="9.140625" style="98"/>
    <col min="4865" max="4865" width="9.5703125" style="98" customWidth="1"/>
    <col min="4866" max="4866" width="12" style="98" bestFit="1" customWidth="1"/>
    <col min="4867" max="4867" width="5.7109375" style="98" customWidth="1"/>
    <col min="4868" max="4868" width="72" style="98" customWidth="1"/>
    <col min="4869" max="4870" width="0" style="98" hidden="1" customWidth="1"/>
    <col min="4871" max="4871" width="20.140625" style="98" customWidth="1"/>
    <col min="4872" max="4872" width="15.42578125" style="98" customWidth="1"/>
    <col min="4873" max="4873" width="14.5703125" style="98" customWidth="1"/>
    <col min="4874" max="4875" width="15.42578125" style="98" bestFit="1" customWidth="1"/>
    <col min="4876" max="4876" width="11.7109375" style="98" bestFit="1" customWidth="1"/>
    <col min="4877" max="4877" width="15.42578125" style="98" bestFit="1" customWidth="1"/>
    <col min="4878" max="4878" width="9.42578125" style="98" bestFit="1" customWidth="1"/>
    <col min="4879" max="4879" width="15.42578125" style="98" bestFit="1" customWidth="1"/>
    <col min="4880" max="4880" width="9.42578125" style="98" bestFit="1" customWidth="1"/>
    <col min="4881" max="5120" width="9.140625" style="98"/>
    <col min="5121" max="5121" width="9.5703125" style="98" customWidth="1"/>
    <col min="5122" max="5122" width="12" style="98" bestFit="1" customWidth="1"/>
    <col min="5123" max="5123" width="5.7109375" style="98" customWidth="1"/>
    <col min="5124" max="5124" width="72" style="98" customWidth="1"/>
    <col min="5125" max="5126" width="0" style="98" hidden="1" customWidth="1"/>
    <col min="5127" max="5127" width="20.140625" style="98" customWidth="1"/>
    <col min="5128" max="5128" width="15.42578125" style="98" customWidth="1"/>
    <col min="5129" max="5129" width="14.5703125" style="98" customWidth="1"/>
    <col min="5130" max="5131" width="15.42578125" style="98" bestFit="1" customWidth="1"/>
    <col min="5132" max="5132" width="11.7109375" style="98" bestFit="1" customWidth="1"/>
    <col min="5133" max="5133" width="15.42578125" style="98" bestFit="1" customWidth="1"/>
    <col min="5134" max="5134" width="9.42578125" style="98" bestFit="1" customWidth="1"/>
    <col min="5135" max="5135" width="15.42578125" style="98" bestFit="1" customWidth="1"/>
    <col min="5136" max="5136" width="9.42578125" style="98" bestFit="1" customWidth="1"/>
    <col min="5137" max="5376" width="9.140625" style="98"/>
    <col min="5377" max="5377" width="9.5703125" style="98" customWidth="1"/>
    <col min="5378" max="5378" width="12" style="98" bestFit="1" customWidth="1"/>
    <col min="5379" max="5379" width="5.7109375" style="98" customWidth="1"/>
    <col min="5380" max="5380" width="72" style="98" customWidth="1"/>
    <col min="5381" max="5382" width="0" style="98" hidden="1" customWidth="1"/>
    <col min="5383" max="5383" width="20.140625" style="98" customWidth="1"/>
    <col min="5384" max="5384" width="15.42578125" style="98" customWidth="1"/>
    <col min="5385" max="5385" width="14.5703125" style="98" customWidth="1"/>
    <col min="5386" max="5387" width="15.42578125" style="98" bestFit="1" customWidth="1"/>
    <col min="5388" max="5388" width="11.7109375" style="98" bestFit="1" customWidth="1"/>
    <col min="5389" max="5389" width="15.42578125" style="98" bestFit="1" customWidth="1"/>
    <col min="5390" max="5390" width="9.42578125" style="98" bestFit="1" customWidth="1"/>
    <col min="5391" max="5391" width="15.42578125" style="98" bestFit="1" customWidth="1"/>
    <col min="5392" max="5392" width="9.42578125" style="98" bestFit="1" customWidth="1"/>
    <col min="5393" max="5632" width="9.140625" style="98"/>
    <col min="5633" max="5633" width="9.5703125" style="98" customWidth="1"/>
    <col min="5634" max="5634" width="12" style="98" bestFit="1" customWidth="1"/>
    <col min="5635" max="5635" width="5.7109375" style="98" customWidth="1"/>
    <col min="5636" max="5636" width="72" style="98" customWidth="1"/>
    <col min="5637" max="5638" width="0" style="98" hidden="1" customWidth="1"/>
    <col min="5639" max="5639" width="20.140625" style="98" customWidth="1"/>
    <col min="5640" max="5640" width="15.42578125" style="98" customWidth="1"/>
    <col min="5641" max="5641" width="14.5703125" style="98" customWidth="1"/>
    <col min="5642" max="5643" width="15.42578125" style="98" bestFit="1" customWidth="1"/>
    <col min="5644" max="5644" width="11.7109375" style="98" bestFit="1" customWidth="1"/>
    <col min="5645" max="5645" width="15.42578125" style="98" bestFit="1" customWidth="1"/>
    <col min="5646" max="5646" width="9.42578125" style="98" bestFit="1" customWidth="1"/>
    <col min="5647" max="5647" width="15.42578125" style="98" bestFit="1" customWidth="1"/>
    <col min="5648" max="5648" width="9.42578125" style="98" bestFit="1" customWidth="1"/>
    <col min="5649" max="5888" width="9.140625" style="98"/>
    <col min="5889" max="5889" width="9.5703125" style="98" customWidth="1"/>
    <col min="5890" max="5890" width="12" style="98" bestFit="1" customWidth="1"/>
    <col min="5891" max="5891" width="5.7109375" style="98" customWidth="1"/>
    <col min="5892" max="5892" width="72" style="98" customWidth="1"/>
    <col min="5893" max="5894" width="0" style="98" hidden="1" customWidth="1"/>
    <col min="5895" max="5895" width="20.140625" style="98" customWidth="1"/>
    <col min="5896" max="5896" width="15.42578125" style="98" customWidth="1"/>
    <col min="5897" max="5897" width="14.5703125" style="98" customWidth="1"/>
    <col min="5898" max="5899" width="15.42578125" style="98" bestFit="1" customWidth="1"/>
    <col min="5900" max="5900" width="11.7109375" style="98" bestFit="1" customWidth="1"/>
    <col min="5901" max="5901" width="15.42578125" style="98" bestFit="1" customWidth="1"/>
    <col min="5902" max="5902" width="9.42578125" style="98" bestFit="1" customWidth="1"/>
    <col min="5903" max="5903" width="15.42578125" style="98" bestFit="1" customWidth="1"/>
    <col min="5904" max="5904" width="9.42578125" style="98" bestFit="1" customWidth="1"/>
    <col min="5905" max="6144" width="9.140625" style="98"/>
    <col min="6145" max="6145" width="9.5703125" style="98" customWidth="1"/>
    <col min="6146" max="6146" width="12" style="98" bestFit="1" customWidth="1"/>
    <col min="6147" max="6147" width="5.7109375" style="98" customWidth="1"/>
    <col min="6148" max="6148" width="72" style="98" customWidth="1"/>
    <col min="6149" max="6150" width="0" style="98" hidden="1" customWidth="1"/>
    <col min="6151" max="6151" width="20.140625" style="98" customWidth="1"/>
    <col min="6152" max="6152" width="15.42578125" style="98" customWidth="1"/>
    <col min="6153" max="6153" width="14.5703125" style="98" customWidth="1"/>
    <col min="6154" max="6155" width="15.42578125" style="98" bestFit="1" customWidth="1"/>
    <col min="6156" max="6156" width="11.7109375" style="98" bestFit="1" customWidth="1"/>
    <col min="6157" max="6157" width="15.42578125" style="98" bestFit="1" customWidth="1"/>
    <col min="6158" max="6158" width="9.42578125" style="98" bestFit="1" customWidth="1"/>
    <col min="6159" max="6159" width="15.42578125" style="98" bestFit="1" customWidth="1"/>
    <col min="6160" max="6160" width="9.42578125" style="98" bestFit="1" customWidth="1"/>
    <col min="6161" max="6400" width="9.140625" style="98"/>
    <col min="6401" max="6401" width="9.5703125" style="98" customWidth="1"/>
    <col min="6402" max="6402" width="12" style="98" bestFit="1" customWidth="1"/>
    <col min="6403" max="6403" width="5.7109375" style="98" customWidth="1"/>
    <col min="6404" max="6404" width="72" style="98" customWidth="1"/>
    <col min="6405" max="6406" width="0" style="98" hidden="1" customWidth="1"/>
    <col min="6407" max="6407" width="20.140625" style="98" customWidth="1"/>
    <col min="6408" max="6408" width="15.42578125" style="98" customWidth="1"/>
    <col min="6409" max="6409" width="14.5703125" style="98" customWidth="1"/>
    <col min="6410" max="6411" width="15.42578125" style="98" bestFit="1" customWidth="1"/>
    <col min="6412" max="6412" width="11.7109375" style="98" bestFit="1" customWidth="1"/>
    <col min="6413" max="6413" width="15.42578125" style="98" bestFit="1" customWidth="1"/>
    <col min="6414" max="6414" width="9.42578125" style="98" bestFit="1" customWidth="1"/>
    <col min="6415" max="6415" width="15.42578125" style="98" bestFit="1" customWidth="1"/>
    <col min="6416" max="6416" width="9.42578125" style="98" bestFit="1" customWidth="1"/>
    <col min="6417" max="6656" width="9.140625" style="98"/>
    <col min="6657" max="6657" width="9.5703125" style="98" customWidth="1"/>
    <col min="6658" max="6658" width="12" style="98" bestFit="1" customWidth="1"/>
    <col min="6659" max="6659" width="5.7109375" style="98" customWidth="1"/>
    <col min="6660" max="6660" width="72" style="98" customWidth="1"/>
    <col min="6661" max="6662" width="0" style="98" hidden="1" customWidth="1"/>
    <col min="6663" max="6663" width="20.140625" style="98" customWidth="1"/>
    <col min="6664" max="6664" width="15.42578125" style="98" customWidth="1"/>
    <col min="6665" max="6665" width="14.5703125" style="98" customWidth="1"/>
    <col min="6666" max="6667" width="15.42578125" style="98" bestFit="1" customWidth="1"/>
    <col min="6668" max="6668" width="11.7109375" style="98" bestFit="1" customWidth="1"/>
    <col min="6669" max="6669" width="15.42578125" style="98" bestFit="1" customWidth="1"/>
    <col min="6670" max="6670" width="9.42578125" style="98" bestFit="1" customWidth="1"/>
    <col min="6671" max="6671" width="15.42578125" style="98" bestFit="1" customWidth="1"/>
    <col min="6672" max="6672" width="9.42578125" style="98" bestFit="1" customWidth="1"/>
    <col min="6673" max="6912" width="9.140625" style="98"/>
    <col min="6913" max="6913" width="9.5703125" style="98" customWidth="1"/>
    <col min="6914" max="6914" width="12" style="98" bestFit="1" customWidth="1"/>
    <col min="6915" max="6915" width="5.7109375" style="98" customWidth="1"/>
    <col min="6916" max="6916" width="72" style="98" customWidth="1"/>
    <col min="6917" max="6918" width="0" style="98" hidden="1" customWidth="1"/>
    <col min="6919" max="6919" width="20.140625" style="98" customWidth="1"/>
    <col min="6920" max="6920" width="15.42578125" style="98" customWidth="1"/>
    <col min="6921" max="6921" width="14.5703125" style="98" customWidth="1"/>
    <col min="6922" max="6923" width="15.42578125" style="98" bestFit="1" customWidth="1"/>
    <col min="6924" max="6924" width="11.7109375" style="98" bestFit="1" customWidth="1"/>
    <col min="6925" max="6925" width="15.42578125" style="98" bestFit="1" customWidth="1"/>
    <col min="6926" max="6926" width="9.42578125" style="98" bestFit="1" customWidth="1"/>
    <col min="6927" max="6927" width="15.42578125" style="98" bestFit="1" customWidth="1"/>
    <col min="6928" max="6928" width="9.42578125" style="98" bestFit="1" customWidth="1"/>
    <col min="6929" max="7168" width="9.140625" style="98"/>
    <col min="7169" max="7169" width="9.5703125" style="98" customWidth="1"/>
    <col min="7170" max="7170" width="12" style="98" bestFit="1" customWidth="1"/>
    <col min="7171" max="7171" width="5.7109375" style="98" customWidth="1"/>
    <col min="7172" max="7172" width="72" style="98" customWidth="1"/>
    <col min="7173" max="7174" width="0" style="98" hidden="1" customWidth="1"/>
    <col min="7175" max="7175" width="20.140625" style="98" customWidth="1"/>
    <col min="7176" max="7176" width="15.42578125" style="98" customWidth="1"/>
    <col min="7177" max="7177" width="14.5703125" style="98" customWidth="1"/>
    <col min="7178" max="7179" width="15.42578125" style="98" bestFit="1" customWidth="1"/>
    <col min="7180" max="7180" width="11.7109375" style="98" bestFit="1" customWidth="1"/>
    <col min="7181" max="7181" width="15.42578125" style="98" bestFit="1" customWidth="1"/>
    <col min="7182" max="7182" width="9.42578125" style="98" bestFit="1" customWidth="1"/>
    <col min="7183" max="7183" width="15.42578125" style="98" bestFit="1" customWidth="1"/>
    <col min="7184" max="7184" width="9.42578125" style="98" bestFit="1" customWidth="1"/>
    <col min="7185" max="7424" width="9.140625" style="98"/>
    <col min="7425" max="7425" width="9.5703125" style="98" customWidth="1"/>
    <col min="7426" max="7426" width="12" style="98" bestFit="1" customWidth="1"/>
    <col min="7427" max="7427" width="5.7109375" style="98" customWidth="1"/>
    <col min="7428" max="7428" width="72" style="98" customWidth="1"/>
    <col min="7429" max="7430" width="0" style="98" hidden="1" customWidth="1"/>
    <col min="7431" max="7431" width="20.140625" style="98" customWidth="1"/>
    <col min="7432" max="7432" width="15.42578125" style="98" customWidth="1"/>
    <col min="7433" max="7433" width="14.5703125" style="98" customWidth="1"/>
    <col min="7434" max="7435" width="15.42578125" style="98" bestFit="1" customWidth="1"/>
    <col min="7436" max="7436" width="11.7109375" style="98" bestFit="1" customWidth="1"/>
    <col min="7437" max="7437" width="15.42578125" style="98" bestFit="1" customWidth="1"/>
    <col min="7438" max="7438" width="9.42578125" style="98" bestFit="1" customWidth="1"/>
    <col min="7439" max="7439" width="15.42578125" style="98" bestFit="1" customWidth="1"/>
    <col min="7440" max="7440" width="9.42578125" style="98" bestFit="1" customWidth="1"/>
    <col min="7441" max="7680" width="9.140625" style="98"/>
    <col min="7681" max="7681" width="9.5703125" style="98" customWidth="1"/>
    <col min="7682" max="7682" width="12" style="98" bestFit="1" customWidth="1"/>
    <col min="7683" max="7683" width="5.7109375" style="98" customWidth="1"/>
    <col min="7684" max="7684" width="72" style="98" customWidth="1"/>
    <col min="7685" max="7686" width="0" style="98" hidden="1" customWidth="1"/>
    <col min="7687" max="7687" width="20.140625" style="98" customWidth="1"/>
    <col min="7688" max="7688" width="15.42578125" style="98" customWidth="1"/>
    <col min="7689" max="7689" width="14.5703125" style="98" customWidth="1"/>
    <col min="7690" max="7691" width="15.42578125" style="98" bestFit="1" customWidth="1"/>
    <col min="7692" max="7692" width="11.7109375" style="98" bestFit="1" customWidth="1"/>
    <col min="7693" max="7693" width="15.42578125" style="98" bestFit="1" customWidth="1"/>
    <col min="7694" max="7694" width="9.42578125" style="98" bestFit="1" customWidth="1"/>
    <col min="7695" max="7695" width="15.42578125" style="98" bestFit="1" customWidth="1"/>
    <col min="7696" max="7696" width="9.42578125" style="98" bestFit="1" customWidth="1"/>
    <col min="7697" max="7936" width="9.140625" style="98"/>
    <col min="7937" max="7937" width="9.5703125" style="98" customWidth="1"/>
    <col min="7938" max="7938" width="12" style="98" bestFit="1" customWidth="1"/>
    <col min="7939" max="7939" width="5.7109375" style="98" customWidth="1"/>
    <col min="7940" max="7940" width="72" style="98" customWidth="1"/>
    <col min="7941" max="7942" width="0" style="98" hidden="1" customWidth="1"/>
    <col min="7943" max="7943" width="20.140625" style="98" customWidth="1"/>
    <col min="7944" max="7944" width="15.42578125" style="98" customWidth="1"/>
    <col min="7945" max="7945" width="14.5703125" style="98" customWidth="1"/>
    <col min="7946" max="7947" width="15.42578125" style="98" bestFit="1" customWidth="1"/>
    <col min="7948" max="7948" width="11.7109375" style="98" bestFit="1" customWidth="1"/>
    <col min="7949" max="7949" width="15.42578125" style="98" bestFit="1" customWidth="1"/>
    <col min="7950" max="7950" width="9.42578125" style="98" bestFit="1" customWidth="1"/>
    <col min="7951" max="7951" width="15.42578125" style="98" bestFit="1" customWidth="1"/>
    <col min="7952" max="7952" width="9.42578125" style="98" bestFit="1" customWidth="1"/>
    <col min="7953" max="8192" width="9.140625" style="98"/>
    <col min="8193" max="8193" width="9.5703125" style="98" customWidth="1"/>
    <col min="8194" max="8194" width="12" style="98" bestFit="1" customWidth="1"/>
    <col min="8195" max="8195" width="5.7109375" style="98" customWidth="1"/>
    <col min="8196" max="8196" width="72" style="98" customWidth="1"/>
    <col min="8197" max="8198" width="0" style="98" hidden="1" customWidth="1"/>
    <col min="8199" max="8199" width="20.140625" style="98" customWidth="1"/>
    <col min="8200" max="8200" width="15.42578125" style="98" customWidth="1"/>
    <col min="8201" max="8201" width="14.5703125" style="98" customWidth="1"/>
    <col min="8202" max="8203" width="15.42578125" style="98" bestFit="1" customWidth="1"/>
    <col min="8204" max="8204" width="11.7109375" style="98" bestFit="1" customWidth="1"/>
    <col min="8205" max="8205" width="15.42578125" style="98" bestFit="1" customWidth="1"/>
    <col min="8206" max="8206" width="9.42578125" style="98" bestFit="1" customWidth="1"/>
    <col min="8207" max="8207" width="15.42578125" style="98" bestFit="1" customWidth="1"/>
    <col min="8208" max="8208" width="9.42578125" style="98" bestFit="1" customWidth="1"/>
    <col min="8209" max="8448" width="9.140625" style="98"/>
    <col min="8449" max="8449" width="9.5703125" style="98" customWidth="1"/>
    <col min="8450" max="8450" width="12" style="98" bestFit="1" customWidth="1"/>
    <col min="8451" max="8451" width="5.7109375" style="98" customWidth="1"/>
    <col min="8452" max="8452" width="72" style="98" customWidth="1"/>
    <col min="8453" max="8454" width="0" style="98" hidden="1" customWidth="1"/>
    <col min="8455" max="8455" width="20.140625" style="98" customWidth="1"/>
    <col min="8456" max="8456" width="15.42578125" style="98" customWidth="1"/>
    <col min="8457" max="8457" width="14.5703125" style="98" customWidth="1"/>
    <col min="8458" max="8459" width="15.42578125" style="98" bestFit="1" customWidth="1"/>
    <col min="8460" max="8460" width="11.7109375" style="98" bestFit="1" customWidth="1"/>
    <col min="8461" max="8461" width="15.42578125" style="98" bestFit="1" customWidth="1"/>
    <col min="8462" max="8462" width="9.42578125" style="98" bestFit="1" customWidth="1"/>
    <col min="8463" max="8463" width="15.42578125" style="98" bestFit="1" customWidth="1"/>
    <col min="8464" max="8464" width="9.42578125" style="98" bestFit="1" customWidth="1"/>
    <col min="8465" max="8704" width="9.140625" style="98"/>
    <col min="8705" max="8705" width="9.5703125" style="98" customWidth="1"/>
    <col min="8706" max="8706" width="12" style="98" bestFit="1" customWidth="1"/>
    <col min="8707" max="8707" width="5.7109375" style="98" customWidth="1"/>
    <col min="8708" max="8708" width="72" style="98" customWidth="1"/>
    <col min="8709" max="8710" width="0" style="98" hidden="1" customWidth="1"/>
    <col min="8711" max="8711" width="20.140625" style="98" customWidth="1"/>
    <col min="8712" max="8712" width="15.42578125" style="98" customWidth="1"/>
    <col min="8713" max="8713" width="14.5703125" style="98" customWidth="1"/>
    <col min="8714" max="8715" width="15.42578125" style="98" bestFit="1" customWidth="1"/>
    <col min="8716" max="8716" width="11.7109375" style="98" bestFit="1" customWidth="1"/>
    <col min="8717" max="8717" width="15.42578125" style="98" bestFit="1" customWidth="1"/>
    <col min="8718" max="8718" width="9.42578125" style="98" bestFit="1" customWidth="1"/>
    <col min="8719" max="8719" width="15.42578125" style="98" bestFit="1" customWidth="1"/>
    <col min="8720" max="8720" width="9.42578125" style="98" bestFit="1" customWidth="1"/>
    <col min="8721" max="8960" width="9.140625" style="98"/>
    <col min="8961" max="8961" width="9.5703125" style="98" customWidth="1"/>
    <col min="8962" max="8962" width="12" style="98" bestFit="1" customWidth="1"/>
    <col min="8963" max="8963" width="5.7109375" style="98" customWidth="1"/>
    <col min="8964" max="8964" width="72" style="98" customWidth="1"/>
    <col min="8965" max="8966" width="0" style="98" hidden="1" customWidth="1"/>
    <col min="8967" max="8967" width="20.140625" style="98" customWidth="1"/>
    <col min="8968" max="8968" width="15.42578125" style="98" customWidth="1"/>
    <col min="8969" max="8969" width="14.5703125" style="98" customWidth="1"/>
    <col min="8970" max="8971" width="15.42578125" style="98" bestFit="1" customWidth="1"/>
    <col min="8972" max="8972" width="11.7109375" style="98" bestFit="1" customWidth="1"/>
    <col min="8973" max="8973" width="15.42578125" style="98" bestFit="1" customWidth="1"/>
    <col min="8974" max="8974" width="9.42578125" style="98" bestFit="1" customWidth="1"/>
    <col min="8975" max="8975" width="15.42578125" style="98" bestFit="1" customWidth="1"/>
    <col min="8976" max="8976" width="9.42578125" style="98" bestFit="1" customWidth="1"/>
    <col min="8977" max="9216" width="9.140625" style="98"/>
    <col min="9217" max="9217" width="9.5703125" style="98" customWidth="1"/>
    <col min="9218" max="9218" width="12" style="98" bestFit="1" customWidth="1"/>
    <col min="9219" max="9219" width="5.7109375" style="98" customWidth="1"/>
    <col min="9220" max="9220" width="72" style="98" customWidth="1"/>
    <col min="9221" max="9222" width="0" style="98" hidden="1" customWidth="1"/>
    <col min="9223" max="9223" width="20.140625" style="98" customWidth="1"/>
    <col min="9224" max="9224" width="15.42578125" style="98" customWidth="1"/>
    <col min="9225" max="9225" width="14.5703125" style="98" customWidth="1"/>
    <col min="9226" max="9227" width="15.42578125" style="98" bestFit="1" customWidth="1"/>
    <col min="9228" max="9228" width="11.7109375" style="98" bestFit="1" customWidth="1"/>
    <col min="9229" max="9229" width="15.42578125" style="98" bestFit="1" customWidth="1"/>
    <col min="9230" max="9230" width="9.42578125" style="98" bestFit="1" customWidth="1"/>
    <col min="9231" max="9231" width="15.42578125" style="98" bestFit="1" customWidth="1"/>
    <col min="9232" max="9232" width="9.42578125" style="98" bestFit="1" customWidth="1"/>
    <col min="9233" max="9472" width="9.140625" style="98"/>
    <col min="9473" max="9473" width="9.5703125" style="98" customWidth="1"/>
    <col min="9474" max="9474" width="12" style="98" bestFit="1" customWidth="1"/>
    <col min="9475" max="9475" width="5.7109375" style="98" customWidth="1"/>
    <col min="9476" max="9476" width="72" style="98" customWidth="1"/>
    <col min="9477" max="9478" width="0" style="98" hidden="1" customWidth="1"/>
    <col min="9479" max="9479" width="20.140625" style="98" customWidth="1"/>
    <col min="9480" max="9480" width="15.42578125" style="98" customWidth="1"/>
    <col min="9481" max="9481" width="14.5703125" style="98" customWidth="1"/>
    <col min="9482" max="9483" width="15.42578125" style="98" bestFit="1" customWidth="1"/>
    <col min="9484" max="9484" width="11.7109375" style="98" bestFit="1" customWidth="1"/>
    <col min="9485" max="9485" width="15.42578125" style="98" bestFit="1" customWidth="1"/>
    <col min="9486" max="9486" width="9.42578125" style="98" bestFit="1" customWidth="1"/>
    <col min="9487" max="9487" width="15.42578125" style="98" bestFit="1" customWidth="1"/>
    <col min="9488" max="9488" width="9.42578125" style="98" bestFit="1" customWidth="1"/>
    <col min="9489" max="9728" width="9.140625" style="98"/>
    <col min="9729" max="9729" width="9.5703125" style="98" customWidth="1"/>
    <col min="9730" max="9730" width="12" style="98" bestFit="1" customWidth="1"/>
    <col min="9731" max="9731" width="5.7109375" style="98" customWidth="1"/>
    <col min="9732" max="9732" width="72" style="98" customWidth="1"/>
    <col min="9733" max="9734" width="0" style="98" hidden="1" customWidth="1"/>
    <col min="9735" max="9735" width="20.140625" style="98" customWidth="1"/>
    <col min="9736" max="9736" width="15.42578125" style="98" customWidth="1"/>
    <col min="9737" max="9737" width="14.5703125" style="98" customWidth="1"/>
    <col min="9738" max="9739" width="15.42578125" style="98" bestFit="1" customWidth="1"/>
    <col min="9740" max="9740" width="11.7109375" style="98" bestFit="1" customWidth="1"/>
    <col min="9741" max="9741" width="15.42578125" style="98" bestFit="1" customWidth="1"/>
    <col min="9742" max="9742" width="9.42578125" style="98" bestFit="1" customWidth="1"/>
    <col min="9743" max="9743" width="15.42578125" style="98" bestFit="1" customWidth="1"/>
    <col min="9744" max="9744" width="9.42578125" style="98" bestFit="1" customWidth="1"/>
    <col min="9745" max="9984" width="9.140625" style="98"/>
    <col min="9985" max="9985" width="9.5703125" style="98" customWidth="1"/>
    <col min="9986" max="9986" width="12" style="98" bestFit="1" customWidth="1"/>
    <col min="9987" max="9987" width="5.7109375" style="98" customWidth="1"/>
    <col min="9988" max="9988" width="72" style="98" customWidth="1"/>
    <col min="9989" max="9990" width="0" style="98" hidden="1" customWidth="1"/>
    <col min="9991" max="9991" width="20.140625" style="98" customWidth="1"/>
    <col min="9992" max="9992" width="15.42578125" style="98" customWidth="1"/>
    <col min="9993" max="9993" width="14.5703125" style="98" customWidth="1"/>
    <col min="9994" max="9995" width="15.42578125" style="98" bestFit="1" customWidth="1"/>
    <col min="9996" max="9996" width="11.7109375" style="98" bestFit="1" customWidth="1"/>
    <col min="9997" max="9997" width="15.42578125" style="98" bestFit="1" customWidth="1"/>
    <col min="9998" max="9998" width="9.42578125" style="98" bestFit="1" customWidth="1"/>
    <col min="9999" max="9999" width="15.42578125" style="98" bestFit="1" customWidth="1"/>
    <col min="10000" max="10000" width="9.42578125" style="98" bestFit="1" customWidth="1"/>
    <col min="10001" max="10240" width="9.140625" style="98"/>
    <col min="10241" max="10241" width="9.5703125" style="98" customWidth="1"/>
    <col min="10242" max="10242" width="12" style="98" bestFit="1" customWidth="1"/>
    <col min="10243" max="10243" width="5.7109375" style="98" customWidth="1"/>
    <col min="10244" max="10244" width="72" style="98" customWidth="1"/>
    <col min="10245" max="10246" width="0" style="98" hidden="1" customWidth="1"/>
    <col min="10247" max="10247" width="20.140625" style="98" customWidth="1"/>
    <col min="10248" max="10248" width="15.42578125" style="98" customWidth="1"/>
    <col min="10249" max="10249" width="14.5703125" style="98" customWidth="1"/>
    <col min="10250" max="10251" width="15.42578125" style="98" bestFit="1" customWidth="1"/>
    <col min="10252" max="10252" width="11.7109375" style="98" bestFit="1" customWidth="1"/>
    <col min="10253" max="10253" width="15.42578125" style="98" bestFit="1" customWidth="1"/>
    <col min="10254" max="10254" width="9.42578125" style="98" bestFit="1" customWidth="1"/>
    <col min="10255" max="10255" width="15.42578125" style="98" bestFit="1" customWidth="1"/>
    <col min="10256" max="10256" width="9.42578125" style="98" bestFit="1" customWidth="1"/>
    <col min="10257" max="10496" width="9.140625" style="98"/>
    <col min="10497" max="10497" width="9.5703125" style="98" customWidth="1"/>
    <col min="10498" max="10498" width="12" style="98" bestFit="1" customWidth="1"/>
    <col min="10499" max="10499" width="5.7109375" style="98" customWidth="1"/>
    <col min="10500" max="10500" width="72" style="98" customWidth="1"/>
    <col min="10501" max="10502" width="0" style="98" hidden="1" customWidth="1"/>
    <col min="10503" max="10503" width="20.140625" style="98" customWidth="1"/>
    <col min="10504" max="10504" width="15.42578125" style="98" customWidth="1"/>
    <col min="10505" max="10505" width="14.5703125" style="98" customWidth="1"/>
    <col min="10506" max="10507" width="15.42578125" style="98" bestFit="1" customWidth="1"/>
    <col min="10508" max="10508" width="11.7109375" style="98" bestFit="1" customWidth="1"/>
    <col min="10509" max="10509" width="15.42578125" style="98" bestFit="1" customWidth="1"/>
    <col min="10510" max="10510" width="9.42578125" style="98" bestFit="1" customWidth="1"/>
    <col min="10511" max="10511" width="15.42578125" style="98" bestFit="1" customWidth="1"/>
    <col min="10512" max="10512" width="9.42578125" style="98" bestFit="1" customWidth="1"/>
    <col min="10513" max="10752" width="9.140625" style="98"/>
    <col min="10753" max="10753" width="9.5703125" style="98" customWidth="1"/>
    <col min="10754" max="10754" width="12" style="98" bestFit="1" customWidth="1"/>
    <col min="10755" max="10755" width="5.7109375" style="98" customWidth="1"/>
    <col min="10756" max="10756" width="72" style="98" customWidth="1"/>
    <col min="10757" max="10758" width="0" style="98" hidden="1" customWidth="1"/>
    <col min="10759" max="10759" width="20.140625" style="98" customWidth="1"/>
    <col min="10760" max="10760" width="15.42578125" style="98" customWidth="1"/>
    <col min="10761" max="10761" width="14.5703125" style="98" customWidth="1"/>
    <col min="10762" max="10763" width="15.42578125" style="98" bestFit="1" customWidth="1"/>
    <col min="10764" max="10764" width="11.7109375" style="98" bestFit="1" customWidth="1"/>
    <col min="10765" max="10765" width="15.42578125" style="98" bestFit="1" customWidth="1"/>
    <col min="10766" max="10766" width="9.42578125" style="98" bestFit="1" customWidth="1"/>
    <col min="10767" max="10767" width="15.42578125" style="98" bestFit="1" customWidth="1"/>
    <col min="10768" max="10768" width="9.42578125" style="98" bestFit="1" customWidth="1"/>
    <col min="10769" max="11008" width="9.140625" style="98"/>
    <col min="11009" max="11009" width="9.5703125" style="98" customWidth="1"/>
    <col min="11010" max="11010" width="12" style="98" bestFit="1" customWidth="1"/>
    <col min="11011" max="11011" width="5.7109375" style="98" customWidth="1"/>
    <col min="11012" max="11012" width="72" style="98" customWidth="1"/>
    <col min="11013" max="11014" width="0" style="98" hidden="1" customWidth="1"/>
    <col min="11015" max="11015" width="20.140625" style="98" customWidth="1"/>
    <col min="11016" max="11016" width="15.42578125" style="98" customWidth="1"/>
    <col min="11017" max="11017" width="14.5703125" style="98" customWidth="1"/>
    <col min="11018" max="11019" width="15.42578125" style="98" bestFit="1" customWidth="1"/>
    <col min="11020" max="11020" width="11.7109375" style="98" bestFit="1" customWidth="1"/>
    <col min="11021" max="11021" width="15.42578125" style="98" bestFit="1" customWidth="1"/>
    <col min="11022" max="11022" width="9.42578125" style="98" bestFit="1" customWidth="1"/>
    <col min="11023" max="11023" width="15.42578125" style="98" bestFit="1" customWidth="1"/>
    <col min="11024" max="11024" width="9.42578125" style="98" bestFit="1" customWidth="1"/>
    <col min="11025" max="11264" width="9.140625" style="98"/>
    <col min="11265" max="11265" width="9.5703125" style="98" customWidth="1"/>
    <col min="11266" max="11266" width="12" style="98" bestFit="1" customWidth="1"/>
    <col min="11267" max="11267" width="5.7109375" style="98" customWidth="1"/>
    <col min="11268" max="11268" width="72" style="98" customWidth="1"/>
    <col min="11269" max="11270" width="0" style="98" hidden="1" customWidth="1"/>
    <col min="11271" max="11271" width="20.140625" style="98" customWidth="1"/>
    <col min="11272" max="11272" width="15.42578125" style="98" customWidth="1"/>
    <col min="11273" max="11273" width="14.5703125" style="98" customWidth="1"/>
    <col min="11274" max="11275" width="15.42578125" style="98" bestFit="1" customWidth="1"/>
    <col min="11276" max="11276" width="11.7109375" style="98" bestFit="1" customWidth="1"/>
    <col min="11277" max="11277" width="15.42578125" style="98" bestFit="1" customWidth="1"/>
    <col min="11278" max="11278" width="9.42578125" style="98" bestFit="1" customWidth="1"/>
    <col min="11279" max="11279" width="15.42578125" style="98" bestFit="1" customWidth="1"/>
    <col min="11280" max="11280" width="9.42578125" style="98" bestFit="1" customWidth="1"/>
    <col min="11281" max="11520" width="9.140625" style="98"/>
    <col min="11521" max="11521" width="9.5703125" style="98" customWidth="1"/>
    <col min="11522" max="11522" width="12" style="98" bestFit="1" customWidth="1"/>
    <col min="11523" max="11523" width="5.7109375" style="98" customWidth="1"/>
    <col min="11524" max="11524" width="72" style="98" customWidth="1"/>
    <col min="11525" max="11526" width="0" style="98" hidden="1" customWidth="1"/>
    <col min="11527" max="11527" width="20.140625" style="98" customWidth="1"/>
    <col min="11528" max="11528" width="15.42578125" style="98" customWidth="1"/>
    <col min="11529" max="11529" width="14.5703125" style="98" customWidth="1"/>
    <col min="11530" max="11531" width="15.42578125" style="98" bestFit="1" customWidth="1"/>
    <col min="11532" max="11532" width="11.7109375" style="98" bestFit="1" customWidth="1"/>
    <col min="11533" max="11533" width="15.42578125" style="98" bestFit="1" customWidth="1"/>
    <col min="11534" max="11534" width="9.42578125" style="98" bestFit="1" customWidth="1"/>
    <col min="11535" max="11535" width="15.42578125" style="98" bestFit="1" customWidth="1"/>
    <col min="11536" max="11536" width="9.42578125" style="98" bestFit="1" customWidth="1"/>
    <col min="11537" max="11776" width="9.140625" style="98"/>
    <col min="11777" max="11777" width="9.5703125" style="98" customWidth="1"/>
    <col min="11778" max="11778" width="12" style="98" bestFit="1" customWidth="1"/>
    <col min="11779" max="11779" width="5.7109375" style="98" customWidth="1"/>
    <col min="11780" max="11780" width="72" style="98" customWidth="1"/>
    <col min="11781" max="11782" width="0" style="98" hidden="1" customWidth="1"/>
    <col min="11783" max="11783" width="20.140625" style="98" customWidth="1"/>
    <col min="11784" max="11784" width="15.42578125" style="98" customWidth="1"/>
    <col min="11785" max="11785" width="14.5703125" style="98" customWidth="1"/>
    <col min="11786" max="11787" width="15.42578125" style="98" bestFit="1" customWidth="1"/>
    <col min="11788" max="11788" width="11.7109375" style="98" bestFit="1" customWidth="1"/>
    <col min="11789" max="11789" width="15.42578125" style="98" bestFit="1" customWidth="1"/>
    <col min="11790" max="11790" width="9.42578125" style="98" bestFit="1" customWidth="1"/>
    <col min="11791" max="11791" width="15.42578125" style="98" bestFit="1" customWidth="1"/>
    <col min="11792" max="11792" width="9.42578125" style="98" bestFit="1" customWidth="1"/>
    <col min="11793" max="12032" width="9.140625" style="98"/>
    <col min="12033" max="12033" width="9.5703125" style="98" customWidth="1"/>
    <col min="12034" max="12034" width="12" style="98" bestFit="1" customWidth="1"/>
    <col min="12035" max="12035" width="5.7109375" style="98" customWidth="1"/>
    <col min="12036" max="12036" width="72" style="98" customWidth="1"/>
    <col min="12037" max="12038" width="0" style="98" hidden="1" customWidth="1"/>
    <col min="12039" max="12039" width="20.140625" style="98" customWidth="1"/>
    <col min="12040" max="12040" width="15.42578125" style="98" customWidth="1"/>
    <col min="12041" max="12041" width="14.5703125" style="98" customWidth="1"/>
    <col min="12042" max="12043" width="15.42578125" style="98" bestFit="1" customWidth="1"/>
    <col min="12044" max="12044" width="11.7109375" style="98" bestFit="1" customWidth="1"/>
    <col min="12045" max="12045" width="15.42578125" style="98" bestFit="1" customWidth="1"/>
    <col min="12046" max="12046" width="9.42578125" style="98" bestFit="1" customWidth="1"/>
    <col min="12047" max="12047" width="15.42578125" style="98" bestFit="1" customWidth="1"/>
    <col min="12048" max="12048" width="9.42578125" style="98" bestFit="1" customWidth="1"/>
    <col min="12049" max="12288" width="9.140625" style="98"/>
    <col min="12289" max="12289" width="9.5703125" style="98" customWidth="1"/>
    <col min="12290" max="12290" width="12" style="98" bestFit="1" customWidth="1"/>
    <col min="12291" max="12291" width="5.7109375" style="98" customWidth="1"/>
    <col min="12292" max="12292" width="72" style="98" customWidth="1"/>
    <col min="12293" max="12294" width="0" style="98" hidden="1" customWidth="1"/>
    <col min="12295" max="12295" width="20.140625" style="98" customWidth="1"/>
    <col min="12296" max="12296" width="15.42578125" style="98" customWidth="1"/>
    <col min="12297" max="12297" width="14.5703125" style="98" customWidth="1"/>
    <col min="12298" max="12299" width="15.42578125" style="98" bestFit="1" customWidth="1"/>
    <col min="12300" max="12300" width="11.7109375" style="98" bestFit="1" customWidth="1"/>
    <col min="12301" max="12301" width="15.42578125" style="98" bestFit="1" customWidth="1"/>
    <col min="12302" max="12302" width="9.42578125" style="98" bestFit="1" customWidth="1"/>
    <col min="12303" max="12303" width="15.42578125" style="98" bestFit="1" customWidth="1"/>
    <col min="12304" max="12304" width="9.42578125" style="98" bestFit="1" customWidth="1"/>
    <col min="12305" max="12544" width="9.140625" style="98"/>
    <col min="12545" max="12545" width="9.5703125" style="98" customWidth="1"/>
    <col min="12546" max="12546" width="12" style="98" bestFit="1" customWidth="1"/>
    <col min="12547" max="12547" width="5.7109375" style="98" customWidth="1"/>
    <col min="12548" max="12548" width="72" style="98" customWidth="1"/>
    <col min="12549" max="12550" width="0" style="98" hidden="1" customWidth="1"/>
    <col min="12551" max="12551" width="20.140625" style="98" customWidth="1"/>
    <col min="12552" max="12552" width="15.42578125" style="98" customWidth="1"/>
    <col min="12553" max="12553" width="14.5703125" style="98" customWidth="1"/>
    <col min="12554" max="12555" width="15.42578125" style="98" bestFit="1" customWidth="1"/>
    <col min="12556" max="12556" width="11.7109375" style="98" bestFit="1" customWidth="1"/>
    <col min="12557" max="12557" width="15.42578125" style="98" bestFit="1" customWidth="1"/>
    <col min="12558" max="12558" width="9.42578125" style="98" bestFit="1" customWidth="1"/>
    <col min="12559" max="12559" width="15.42578125" style="98" bestFit="1" customWidth="1"/>
    <col min="12560" max="12560" width="9.42578125" style="98" bestFit="1" customWidth="1"/>
    <col min="12561" max="12800" width="9.140625" style="98"/>
    <col min="12801" max="12801" width="9.5703125" style="98" customWidth="1"/>
    <col min="12802" max="12802" width="12" style="98" bestFit="1" customWidth="1"/>
    <col min="12803" max="12803" width="5.7109375" style="98" customWidth="1"/>
    <col min="12804" max="12804" width="72" style="98" customWidth="1"/>
    <col min="12805" max="12806" width="0" style="98" hidden="1" customWidth="1"/>
    <col min="12807" max="12807" width="20.140625" style="98" customWidth="1"/>
    <col min="12808" max="12808" width="15.42578125" style="98" customWidth="1"/>
    <col min="12809" max="12809" width="14.5703125" style="98" customWidth="1"/>
    <col min="12810" max="12811" width="15.42578125" style="98" bestFit="1" customWidth="1"/>
    <col min="12812" max="12812" width="11.7109375" style="98" bestFit="1" customWidth="1"/>
    <col min="12813" max="12813" width="15.42578125" style="98" bestFit="1" customWidth="1"/>
    <col min="12814" max="12814" width="9.42578125" style="98" bestFit="1" customWidth="1"/>
    <col min="12815" max="12815" width="15.42578125" style="98" bestFit="1" customWidth="1"/>
    <col min="12816" max="12816" width="9.42578125" style="98" bestFit="1" customWidth="1"/>
    <col min="12817" max="13056" width="9.140625" style="98"/>
    <col min="13057" max="13057" width="9.5703125" style="98" customWidth="1"/>
    <col min="13058" max="13058" width="12" style="98" bestFit="1" customWidth="1"/>
    <col min="13059" max="13059" width="5.7109375" style="98" customWidth="1"/>
    <col min="13060" max="13060" width="72" style="98" customWidth="1"/>
    <col min="13061" max="13062" width="0" style="98" hidden="1" customWidth="1"/>
    <col min="13063" max="13063" width="20.140625" style="98" customWidth="1"/>
    <col min="13064" max="13064" width="15.42578125" style="98" customWidth="1"/>
    <col min="13065" max="13065" width="14.5703125" style="98" customWidth="1"/>
    <col min="13066" max="13067" width="15.42578125" style="98" bestFit="1" customWidth="1"/>
    <col min="13068" max="13068" width="11.7109375" style="98" bestFit="1" customWidth="1"/>
    <col min="13069" max="13069" width="15.42578125" style="98" bestFit="1" customWidth="1"/>
    <col min="13070" max="13070" width="9.42578125" style="98" bestFit="1" customWidth="1"/>
    <col min="13071" max="13071" width="15.42578125" style="98" bestFit="1" customWidth="1"/>
    <col min="13072" max="13072" width="9.42578125" style="98" bestFit="1" customWidth="1"/>
    <col min="13073" max="13312" width="9.140625" style="98"/>
    <col min="13313" max="13313" width="9.5703125" style="98" customWidth="1"/>
    <col min="13314" max="13314" width="12" style="98" bestFit="1" customWidth="1"/>
    <col min="13315" max="13315" width="5.7109375" style="98" customWidth="1"/>
    <col min="13316" max="13316" width="72" style="98" customWidth="1"/>
    <col min="13317" max="13318" width="0" style="98" hidden="1" customWidth="1"/>
    <col min="13319" max="13319" width="20.140625" style="98" customWidth="1"/>
    <col min="13320" max="13320" width="15.42578125" style="98" customWidth="1"/>
    <col min="13321" max="13321" width="14.5703125" style="98" customWidth="1"/>
    <col min="13322" max="13323" width="15.42578125" style="98" bestFit="1" customWidth="1"/>
    <col min="13324" max="13324" width="11.7109375" style="98" bestFit="1" customWidth="1"/>
    <col min="13325" max="13325" width="15.42578125" style="98" bestFit="1" customWidth="1"/>
    <col min="13326" max="13326" width="9.42578125" style="98" bestFit="1" customWidth="1"/>
    <col min="13327" max="13327" width="15.42578125" style="98" bestFit="1" customWidth="1"/>
    <col min="13328" max="13328" width="9.42578125" style="98" bestFit="1" customWidth="1"/>
    <col min="13329" max="13568" width="9.140625" style="98"/>
    <col min="13569" max="13569" width="9.5703125" style="98" customWidth="1"/>
    <col min="13570" max="13570" width="12" style="98" bestFit="1" customWidth="1"/>
    <col min="13571" max="13571" width="5.7109375" style="98" customWidth="1"/>
    <col min="13572" max="13572" width="72" style="98" customWidth="1"/>
    <col min="13573" max="13574" width="0" style="98" hidden="1" customWidth="1"/>
    <col min="13575" max="13575" width="20.140625" style="98" customWidth="1"/>
    <col min="13576" max="13576" width="15.42578125" style="98" customWidth="1"/>
    <col min="13577" max="13577" width="14.5703125" style="98" customWidth="1"/>
    <col min="13578" max="13579" width="15.42578125" style="98" bestFit="1" customWidth="1"/>
    <col min="13580" max="13580" width="11.7109375" style="98" bestFit="1" customWidth="1"/>
    <col min="13581" max="13581" width="15.42578125" style="98" bestFit="1" customWidth="1"/>
    <col min="13582" max="13582" width="9.42578125" style="98" bestFit="1" customWidth="1"/>
    <col min="13583" max="13583" width="15.42578125" style="98" bestFit="1" customWidth="1"/>
    <col min="13584" max="13584" width="9.42578125" style="98" bestFit="1" customWidth="1"/>
    <col min="13585" max="13824" width="9.140625" style="98"/>
    <col min="13825" max="13825" width="9.5703125" style="98" customWidth="1"/>
    <col min="13826" max="13826" width="12" style="98" bestFit="1" customWidth="1"/>
    <col min="13827" max="13827" width="5.7109375" style="98" customWidth="1"/>
    <col min="13828" max="13828" width="72" style="98" customWidth="1"/>
    <col min="13829" max="13830" width="0" style="98" hidden="1" customWidth="1"/>
    <col min="13831" max="13831" width="20.140625" style="98" customWidth="1"/>
    <col min="13832" max="13832" width="15.42578125" style="98" customWidth="1"/>
    <col min="13833" max="13833" width="14.5703125" style="98" customWidth="1"/>
    <col min="13834" max="13835" width="15.42578125" style="98" bestFit="1" customWidth="1"/>
    <col min="13836" max="13836" width="11.7109375" style="98" bestFit="1" customWidth="1"/>
    <col min="13837" max="13837" width="15.42578125" style="98" bestFit="1" customWidth="1"/>
    <col min="13838" max="13838" width="9.42578125" style="98" bestFit="1" customWidth="1"/>
    <col min="13839" max="13839" width="15.42578125" style="98" bestFit="1" customWidth="1"/>
    <col min="13840" max="13840" width="9.42578125" style="98" bestFit="1" customWidth="1"/>
    <col min="13841" max="14080" width="9.140625" style="98"/>
    <col min="14081" max="14081" width="9.5703125" style="98" customWidth="1"/>
    <col min="14082" max="14082" width="12" style="98" bestFit="1" customWidth="1"/>
    <col min="14083" max="14083" width="5.7109375" style="98" customWidth="1"/>
    <col min="14084" max="14084" width="72" style="98" customWidth="1"/>
    <col min="14085" max="14086" width="0" style="98" hidden="1" customWidth="1"/>
    <col min="14087" max="14087" width="20.140625" style="98" customWidth="1"/>
    <col min="14088" max="14088" width="15.42578125" style="98" customWidth="1"/>
    <col min="14089" max="14089" width="14.5703125" style="98" customWidth="1"/>
    <col min="14090" max="14091" width="15.42578125" style="98" bestFit="1" customWidth="1"/>
    <col min="14092" max="14092" width="11.7109375" style="98" bestFit="1" customWidth="1"/>
    <col min="14093" max="14093" width="15.42578125" style="98" bestFit="1" customWidth="1"/>
    <col min="14094" max="14094" width="9.42578125" style="98" bestFit="1" customWidth="1"/>
    <col min="14095" max="14095" width="15.42578125" style="98" bestFit="1" customWidth="1"/>
    <col min="14096" max="14096" width="9.42578125" style="98" bestFit="1" customWidth="1"/>
    <col min="14097" max="14336" width="9.140625" style="98"/>
    <col min="14337" max="14337" width="9.5703125" style="98" customWidth="1"/>
    <col min="14338" max="14338" width="12" style="98" bestFit="1" customWidth="1"/>
    <col min="14339" max="14339" width="5.7109375" style="98" customWidth="1"/>
    <col min="14340" max="14340" width="72" style="98" customWidth="1"/>
    <col min="14341" max="14342" width="0" style="98" hidden="1" customWidth="1"/>
    <col min="14343" max="14343" width="20.140625" style="98" customWidth="1"/>
    <col min="14344" max="14344" width="15.42578125" style="98" customWidth="1"/>
    <col min="14345" max="14345" width="14.5703125" style="98" customWidth="1"/>
    <col min="14346" max="14347" width="15.42578125" style="98" bestFit="1" customWidth="1"/>
    <col min="14348" max="14348" width="11.7109375" style="98" bestFit="1" customWidth="1"/>
    <col min="14349" max="14349" width="15.42578125" style="98" bestFit="1" customWidth="1"/>
    <col min="14350" max="14350" width="9.42578125" style="98" bestFit="1" customWidth="1"/>
    <col min="14351" max="14351" width="15.42578125" style="98" bestFit="1" customWidth="1"/>
    <col min="14352" max="14352" width="9.42578125" style="98" bestFit="1" customWidth="1"/>
    <col min="14353" max="14592" width="9.140625" style="98"/>
    <col min="14593" max="14593" width="9.5703125" style="98" customWidth="1"/>
    <col min="14594" max="14594" width="12" style="98" bestFit="1" customWidth="1"/>
    <col min="14595" max="14595" width="5.7109375" style="98" customWidth="1"/>
    <col min="14596" max="14596" width="72" style="98" customWidth="1"/>
    <col min="14597" max="14598" width="0" style="98" hidden="1" customWidth="1"/>
    <col min="14599" max="14599" width="20.140625" style="98" customWidth="1"/>
    <col min="14600" max="14600" width="15.42578125" style="98" customWidth="1"/>
    <col min="14601" max="14601" width="14.5703125" style="98" customWidth="1"/>
    <col min="14602" max="14603" width="15.42578125" style="98" bestFit="1" customWidth="1"/>
    <col min="14604" max="14604" width="11.7109375" style="98" bestFit="1" customWidth="1"/>
    <col min="14605" max="14605" width="15.42578125" style="98" bestFit="1" customWidth="1"/>
    <col min="14606" max="14606" width="9.42578125" style="98" bestFit="1" customWidth="1"/>
    <col min="14607" max="14607" width="15.42578125" style="98" bestFit="1" customWidth="1"/>
    <col min="14608" max="14608" width="9.42578125" style="98" bestFit="1" customWidth="1"/>
    <col min="14609" max="14848" width="9.140625" style="98"/>
    <col min="14849" max="14849" width="9.5703125" style="98" customWidth="1"/>
    <col min="14850" max="14850" width="12" style="98" bestFit="1" customWidth="1"/>
    <col min="14851" max="14851" width="5.7109375" style="98" customWidth="1"/>
    <col min="14852" max="14852" width="72" style="98" customWidth="1"/>
    <col min="14853" max="14854" width="0" style="98" hidden="1" customWidth="1"/>
    <col min="14855" max="14855" width="20.140625" style="98" customWidth="1"/>
    <col min="14856" max="14856" width="15.42578125" style="98" customWidth="1"/>
    <col min="14857" max="14857" width="14.5703125" style="98" customWidth="1"/>
    <col min="14858" max="14859" width="15.42578125" style="98" bestFit="1" customWidth="1"/>
    <col min="14860" max="14860" width="11.7109375" style="98" bestFit="1" customWidth="1"/>
    <col min="14861" max="14861" width="15.42578125" style="98" bestFit="1" customWidth="1"/>
    <col min="14862" max="14862" width="9.42578125" style="98" bestFit="1" customWidth="1"/>
    <col min="14863" max="14863" width="15.42578125" style="98" bestFit="1" customWidth="1"/>
    <col min="14864" max="14864" width="9.42578125" style="98" bestFit="1" customWidth="1"/>
    <col min="14865" max="15104" width="9.140625" style="98"/>
    <col min="15105" max="15105" width="9.5703125" style="98" customWidth="1"/>
    <col min="15106" max="15106" width="12" style="98" bestFit="1" customWidth="1"/>
    <col min="15107" max="15107" width="5.7109375" style="98" customWidth="1"/>
    <col min="15108" max="15108" width="72" style="98" customWidth="1"/>
    <col min="15109" max="15110" width="0" style="98" hidden="1" customWidth="1"/>
    <col min="15111" max="15111" width="20.140625" style="98" customWidth="1"/>
    <col min="15112" max="15112" width="15.42578125" style="98" customWidth="1"/>
    <col min="15113" max="15113" width="14.5703125" style="98" customWidth="1"/>
    <col min="15114" max="15115" width="15.42578125" style="98" bestFit="1" customWidth="1"/>
    <col min="15116" max="15116" width="11.7109375" style="98" bestFit="1" customWidth="1"/>
    <col min="15117" max="15117" width="15.42578125" style="98" bestFit="1" customWidth="1"/>
    <col min="15118" max="15118" width="9.42578125" style="98" bestFit="1" customWidth="1"/>
    <col min="15119" max="15119" width="15.42578125" style="98" bestFit="1" customWidth="1"/>
    <col min="15120" max="15120" width="9.42578125" style="98" bestFit="1" customWidth="1"/>
    <col min="15121" max="15360" width="9.140625" style="98"/>
    <col min="15361" max="15361" width="9.5703125" style="98" customWidth="1"/>
    <col min="15362" max="15362" width="12" style="98" bestFit="1" customWidth="1"/>
    <col min="15363" max="15363" width="5.7109375" style="98" customWidth="1"/>
    <col min="15364" max="15364" width="72" style="98" customWidth="1"/>
    <col min="15365" max="15366" width="0" style="98" hidden="1" customWidth="1"/>
    <col min="15367" max="15367" width="20.140625" style="98" customWidth="1"/>
    <col min="15368" max="15368" width="15.42578125" style="98" customWidth="1"/>
    <col min="15369" max="15369" width="14.5703125" style="98" customWidth="1"/>
    <col min="15370" max="15371" width="15.42578125" style="98" bestFit="1" customWidth="1"/>
    <col min="15372" max="15372" width="11.7109375" style="98" bestFit="1" customWidth="1"/>
    <col min="15373" max="15373" width="15.42578125" style="98" bestFit="1" customWidth="1"/>
    <col min="15374" max="15374" width="9.42578125" style="98" bestFit="1" customWidth="1"/>
    <col min="15375" max="15375" width="15.42578125" style="98" bestFit="1" customWidth="1"/>
    <col min="15376" max="15376" width="9.42578125" style="98" bestFit="1" customWidth="1"/>
    <col min="15377" max="15616" width="9.140625" style="98"/>
    <col min="15617" max="15617" width="9.5703125" style="98" customWidth="1"/>
    <col min="15618" max="15618" width="12" style="98" bestFit="1" customWidth="1"/>
    <col min="15619" max="15619" width="5.7109375" style="98" customWidth="1"/>
    <col min="15620" max="15620" width="72" style="98" customWidth="1"/>
    <col min="15621" max="15622" width="0" style="98" hidden="1" customWidth="1"/>
    <col min="15623" max="15623" width="20.140625" style="98" customWidth="1"/>
    <col min="15624" max="15624" width="15.42578125" style="98" customWidth="1"/>
    <col min="15625" max="15625" width="14.5703125" style="98" customWidth="1"/>
    <col min="15626" max="15627" width="15.42578125" style="98" bestFit="1" customWidth="1"/>
    <col min="15628" max="15628" width="11.7109375" style="98" bestFit="1" customWidth="1"/>
    <col min="15629" max="15629" width="15.42578125" style="98" bestFit="1" customWidth="1"/>
    <col min="15630" max="15630" width="9.42578125" style="98" bestFit="1" customWidth="1"/>
    <col min="15631" max="15631" width="15.42578125" style="98" bestFit="1" customWidth="1"/>
    <col min="15632" max="15632" width="9.42578125" style="98" bestFit="1" customWidth="1"/>
    <col min="15633" max="15872" width="9.140625" style="98"/>
    <col min="15873" max="15873" width="9.5703125" style="98" customWidth="1"/>
    <col min="15874" max="15874" width="12" style="98" bestFit="1" customWidth="1"/>
    <col min="15875" max="15875" width="5.7109375" style="98" customWidth="1"/>
    <col min="15876" max="15876" width="72" style="98" customWidth="1"/>
    <col min="15877" max="15878" width="0" style="98" hidden="1" customWidth="1"/>
    <col min="15879" max="15879" width="20.140625" style="98" customWidth="1"/>
    <col min="15880" max="15880" width="15.42578125" style="98" customWidth="1"/>
    <col min="15881" max="15881" width="14.5703125" style="98" customWidth="1"/>
    <col min="15882" max="15883" width="15.42578125" style="98" bestFit="1" customWidth="1"/>
    <col min="15884" max="15884" width="11.7109375" style="98" bestFit="1" customWidth="1"/>
    <col min="15885" max="15885" width="15.42578125" style="98" bestFit="1" customWidth="1"/>
    <col min="15886" max="15886" width="9.42578125" style="98" bestFit="1" customWidth="1"/>
    <col min="15887" max="15887" width="15.42578125" style="98" bestFit="1" customWidth="1"/>
    <col min="15888" max="15888" width="9.42578125" style="98" bestFit="1" customWidth="1"/>
    <col min="15889" max="16128" width="9.140625" style="98"/>
    <col min="16129" max="16129" width="9.5703125" style="98" customWidth="1"/>
    <col min="16130" max="16130" width="12" style="98" bestFit="1" customWidth="1"/>
    <col min="16131" max="16131" width="5.7109375" style="98" customWidth="1"/>
    <col min="16132" max="16132" width="72" style="98" customWidth="1"/>
    <col min="16133" max="16134" width="0" style="98" hidden="1" customWidth="1"/>
    <col min="16135" max="16135" width="20.140625" style="98" customWidth="1"/>
    <col min="16136" max="16136" width="15.42578125" style="98" customWidth="1"/>
    <col min="16137" max="16137" width="14.5703125" style="98" customWidth="1"/>
    <col min="16138" max="16139" width="15.42578125" style="98" bestFit="1" customWidth="1"/>
    <col min="16140" max="16140" width="11.7109375" style="98" bestFit="1" customWidth="1"/>
    <col min="16141" max="16141" width="15.42578125" style="98" bestFit="1" customWidth="1"/>
    <col min="16142" max="16142" width="9.42578125" style="98" bestFit="1" customWidth="1"/>
    <col min="16143" max="16143" width="15.42578125" style="98" bestFit="1" customWidth="1"/>
    <col min="16144" max="16144" width="9.42578125" style="98" bestFit="1" customWidth="1"/>
    <col min="16145" max="16384" width="9.140625" style="98"/>
  </cols>
  <sheetData>
    <row r="1" spans="1:17" ht="20.25" customHeight="1">
      <c r="A1" s="246" t="s">
        <v>232</v>
      </c>
      <c r="B1" s="247"/>
      <c r="C1" s="247"/>
      <c r="D1" s="247"/>
      <c r="E1" s="247"/>
      <c r="F1" s="247"/>
      <c r="G1" s="247"/>
      <c r="H1" s="247"/>
      <c r="I1" s="247"/>
    </row>
    <row r="2" spans="1:17" ht="16.5">
      <c r="A2" s="99"/>
      <c r="F2" s="98"/>
    </row>
    <row r="3" spans="1:17" ht="15.75">
      <c r="A3" s="248" t="s">
        <v>233</v>
      </c>
      <c r="B3" s="248"/>
      <c r="C3" s="248"/>
      <c r="D3" s="248"/>
      <c r="E3" s="248"/>
      <c r="F3" s="248"/>
      <c r="G3" s="248"/>
      <c r="H3" s="248"/>
      <c r="I3" s="248"/>
    </row>
    <row r="4" spans="1:17" ht="15.75">
      <c r="A4" s="101"/>
      <c r="B4" s="102"/>
      <c r="C4" s="102"/>
      <c r="D4" s="102"/>
      <c r="E4" s="102"/>
      <c r="F4" s="102"/>
      <c r="G4" s="103"/>
      <c r="H4" s="104"/>
      <c r="I4" s="103"/>
    </row>
    <row r="5" spans="1:17">
      <c r="F5" s="98"/>
      <c r="G5" s="105"/>
      <c r="H5" s="106"/>
      <c r="I5" s="105"/>
    </row>
    <row r="6" spans="1:17" s="109" customFormat="1" ht="28.5">
      <c r="A6" s="107" t="s">
        <v>234</v>
      </c>
      <c r="B6" s="107" t="s">
        <v>235</v>
      </c>
      <c r="C6" s="107" t="s">
        <v>236</v>
      </c>
      <c r="D6" s="107" t="s">
        <v>237</v>
      </c>
      <c r="E6" s="108"/>
      <c r="F6" s="108"/>
      <c r="G6" s="108" t="str">
        <f>G8</f>
        <v>Plan 
2023.</v>
      </c>
      <c r="H6" s="108" t="str">
        <f>H8</f>
        <v>Povećanje/smanjenje</v>
      </c>
      <c r="I6" s="108" t="str">
        <f>I8</f>
        <v>Novi plan 
2023.</v>
      </c>
    </row>
    <row r="7" spans="1:17" s="113" customFormat="1" ht="11.25">
      <c r="A7" s="110">
        <v>1</v>
      </c>
      <c r="B7" s="110">
        <v>2</v>
      </c>
      <c r="C7" s="110">
        <v>3</v>
      </c>
      <c r="D7" s="110">
        <v>4</v>
      </c>
      <c r="E7" s="111"/>
      <c r="F7" s="111"/>
      <c r="G7" s="112">
        <v>5</v>
      </c>
      <c r="H7" s="112">
        <v>6</v>
      </c>
      <c r="I7" s="112">
        <v>7</v>
      </c>
    </row>
    <row r="8" spans="1:17" ht="25.5" hidden="1">
      <c r="A8" s="114" t="str">
        <f>IF(ISNUMBER(SEARCH("XXX", E8)),LEFT(E8, LEN(E8)-3),"")</f>
        <v/>
      </c>
      <c r="B8" s="115" t="str">
        <f>IF(ISNUMBER(SEARCH("YYY", E8)),LEFT(E8, LEN(E8)-3),"")</f>
        <v/>
      </c>
      <c r="C8" s="115" t="str">
        <f>IF(ISNUMBER(VALUE(E8)),E8,"")</f>
        <v/>
      </c>
      <c r="D8" s="115" t="str">
        <f>IF(ISNUMBER(SEARCH("XXX", E8)),VLOOKUP(CONCATENATE("DRRH/",LEFT(E8, LEN(E8)-3)),[2]List1!A$2:B$17,2,FALSE),IF(ISNUMBER(SEARCH("YYY", E8)),VLOOKUP(CONCATENATE("DRRH/",LEFT(E8, LEN(E8)-3)),[2]List1!C$2:D$17,2,FALSE),F8))</f>
        <v/>
      </c>
      <c r="E8" s="116" t="s">
        <v>238</v>
      </c>
      <c r="F8" s="116" t="s">
        <v>238</v>
      </c>
      <c r="G8" s="117" t="s">
        <v>239</v>
      </c>
      <c r="H8" s="118" t="s">
        <v>240</v>
      </c>
      <c r="I8" s="117" t="s">
        <v>241</v>
      </c>
      <c r="J8" s="119"/>
      <c r="K8" s="119"/>
      <c r="L8" s="119"/>
      <c r="M8" s="119"/>
      <c r="N8" s="119"/>
      <c r="O8" s="120"/>
      <c r="P8" s="120"/>
      <c r="Q8" s="120"/>
    </row>
    <row r="9" spans="1:17" hidden="1">
      <c r="A9" s="114" t="str">
        <f>IF(ISNUMBER(SEARCH("XXX", E9)),LEFT(E9, LEN(E9)-3),"")</f>
        <v/>
      </c>
      <c r="B9" s="115" t="str">
        <f>IF(ISNUMBER(SEARCH("YYY", E9)),LEFT(E9, LEN(E9)-3),"")</f>
        <v/>
      </c>
      <c r="C9" s="115" t="str">
        <f>IF(ISNUMBER(VALUE(E9)),E9,"")</f>
        <v/>
      </c>
      <c r="D9" s="115" t="str">
        <f>IF(ISNUMBER(SEARCH("XXX", E9)),VLOOKUP(CONCATENATE("DRRH/",LEFT(E9, LEN(E9)-3)),[2]List1!A$2:B$17,2,FALSE),IF(ISNUMBER(SEARCH("YYY", E9)),VLOOKUP(CONCATENATE("DRRH/",LEFT(E9, LEN(E9)-3)),[2]List1!C$2:D$17,2,FALSE),F9))</f>
        <v/>
      </c>
      <c r="E9" s="121" t="s">
        <v>242</v>
      </c>
      <c r="F9" s="121" t="s">
        <v>238</v>
      </c>
      <c r="G9" s="122" t="s">
        <v>243</v>
      </c>
      <c r="H9" s="122" t="s">
        <v>243</v>
      </c>
      <c r="I9" s="122" t="s">
        <v>243</v>
      </c>
      <c r="J9" s="123"/>
      <c r="K9" s="123"/>
      <c r="L9" s="119"/>
      <c r="M9" s="119"/>
      <c r="N9" s="119"/>
      <c r="O9" s="120"/>
      <c r="P9" s="120"/>
      <c r="Q9" s="120"/>
    </row>
    <row r="10" spans="1:17" ht="13.5">
      <c r="A10" s="124" t="str">
        <f>IF(ISNUMBER(SEARCH("XXX", E10)),LEFT(E10, LEN(E10)-3),"")</f>
        <v/>
      </c>
      <c r="B10" s="125" t="str">
        <f>IF(ISNUMBER(SEARCH("YYY", E10)),LEFT(E10, LEN(E10)-3),"")</f>
        <v/>
      </c>
      <c r="C10" s="125" t="str">
        <f>IF(ISNUMBER(VALUE(E10)),E10,"")</f>
        <v/>
      </c>
      <c r="D10" s="126" t="s">
        <v>220</v>
      </c>
      <c r="E10" s="127" t="s">
        <v>220</v>
      </c>
      <c r="F10" s="127" t="s">
        <v>238</v>
      </c>
      <c r="G10" s="128">
        <v>141208636</v>
      </c>
      <c r="H10" s="129">
        <v>4141803</v>
      </c>
      <c r="I10" s="128">
        <v>145350439</v>
      </c>
      <c r="J10" s="130"/>
      <c r="K10" s="130"/>
      <c r="L10" s="119"/>
      <c r="M10" s="119"/>
      <c r="N10" s="119"/>
      <c r="O10" s="120"/>
      <c r="P10" s="120"/>
      <c r="Q10" s="120"/>
    </row>
    <row r="11" spans="1:17">
      <c r="A11" s="131" t="str">
        <f t="shared" ref="A11:A26" si="0">IF(ISNUMBER(SEARCH("XXX", E11)),LEFT(E11, LEN(E11)-3),"")</f>
        <v>6</v>
      </c>
      <c r="B11" s="132" t="str">
        <f t="shared" ref="B11:B26" si="1">IF(ISNUMBER(SEARCH("YYY", E11)),LEFT(E11, LEN(E11)-3),"")</f>
        <v/>
      </c>
      <c r="C11" s="132" t="str">
        <f t="shared" ref="C11:C26" si="2">IF(ISNUMBER(VALUE(E11)),E11,"")</f>
        <v/>
      </c>
      <c r="D11" s="132" t="str">
        <f>IF(ISNUMBER(SEARCH("XXX", E11)),VLOOKUP(CONCATENATE("DRRH/",LEFT(E11, LEN(E11)-3)),[2]List1!A$2:B$17,2,FALSE),IF(ISNUMBER(SEARCH("YYY", E11)),VLOOKUP(CONCATENATE("DRRH/",LEFT(E11, LEN(E11)-3)),[2]List1!C$2:D$17,2,FALSE),F11))</f>
        <v>Prihodi poslovanja</v>
      </c>
      <c r="E11" s="127" t="s">
        <v>244</v>
      </c>
      <c r="F11" s="127" t="s">
        <v>238</v>
      </c>
      <c r="G11" s="128">
        <v>141208636</v>
      </c>
      <c r="H11" s="129">
        <v>4141803</v>
      </c>
      <c r="I11" s="128">
        <v>145350439</v>
      </c>
      <c r="J11" s="133"/>
      <c r="K11" s="133"/>
      <c r="L11" s="133"/>
      <c r="M11" s="133"/>
      <c r="N11" s="133"/>
      <c r="O11" s="134"/>
      <c r="P11" s="134"/>
      <c r="Q11" s="134"/>
    </row>
    <row r="12" spans="1:17">
      <c r="A12" s="131" t="str">
        <f t="shared" si="0"/>
        <v/>
      </c>
      <c r="B12" s="132" t="str">
        <f t="shared" si="1"/>
        <v>61</v>
      </c>
      <c r="C12" s="132" t="str">
        <f t="shared" si="2"/>
        <v/>
      </c>
      <c r="D12" s="132" t="str">
        <f>IF(ISNUMBER(SEARCH("XXX", E12)),VLOOKUP(CONCATENATE("DRRH/",LEFT(E12, LEN(E12)-3)),[2]List1!A$2:B$17,2,FALSE),IF(ISNUMBER(SEARCH("YYY", E12)),VLOOKUP(CONCATENATE("DRRH/",LEFT(E12, LEN(E12)-3)),[2]List1!C$2:D$17,2,FALSE),F12))</f>
        <v>Prihodi od poreza</v>
      </c>
      <c r="E12" s="135" t="s">
        <v>245</v>
      </c>
      <c r="F12" s="135" t="s">
        <v>238</v>
      </c>
      <c r="G12" s="128">
        <v>928593</v>
      </c>
      <c r="H12" s="129">
        <v>87636</v>
      </c>
      <c r="I12" s="128">
        <v>1016229</v>
      </c>
      <c r="J12" s="133"/>
      <c r="K12" s="133"/>
      <c r="L12" s="133"/>
      <c r="M12" s="133"/>
      <c r="N12" s="133"/>
      <c r="O12" s="134"/>
      <c r="P12" s="134"/>
      <c r="Q12" s="134"/>
    </row>
    <row r="13" spans="1:17">
      <c r="A13" s="136" t="str">
        <f t="shared" si="0"/>
        <v/>
      </c>
      <c r="B13" s="137" t="str">
        <f t="shared" si="1"/>
        <v/>
      </c>
      <c r="C13" s="137" t="str">
        <f t="shared" si="2"/>
        <v>41</v>
      </c>
      <c r="D13" s="137" t="str">
        <f>IF(ISNUMBER(SEARCH("XXX", E13)),VLOOKUP(CONCATENATE("DRRH/",LEFT(E13, LEN(E13)-3)),[2]List1!A$2:B$17,2,FALSE),IF(ISNUMBER(SEARCH("YYY", E13)),VLOOKUP(CONCATENATE("DRRH/",LEFT(E13, LEN(E13)-3)),[2]List1!C$2:D$17,2,FALSE),F13))</f>
        <v>Prihodi od igara na sreću</v>
      </c>
      <c r="E13" s="138" t="s">
        <v>246</v>
      </c>
      <c r="F13" s="139" t="s">
        <v>21</v>
      </c>
      <c r="G13" s="140">
        <v>928593</v>
      </c>
      <c r="H13" s="141">
        <v>87636</v>
      </c>
      <c r="I13" s="140">
        <v>1016229</v>
      </c>
      <c r="J13" s="123"/>
      <c r="K13" s="123"/>
      <c r="L13" s="133"/>
      <c r="M13" s="133"/>
      <c r="N13" s="133"/>
      <c r="O13" s="134"/>
      <c r="P13" s="134"/>
      <c r="Q13" s="134"/>
    </row>
    <row r="14" spans="1:17" s="142" customFormat="1">
      <c r="A14" s="131" t="str">
        <f t="shared" si="0"/>
        <v/>
      </c>
      <c r="B14" s="132" t="str">
        <f t="shared" si="1"/>
        <v>63</v>
      </c>
      <c r="C14" s="132" t="str">
        <f t="shared" si="2"/>
        <v/>
      </c>
      <c r="D14" s="132" t="str">
        <f>IF(ISNUMBER(SEARCH("XXX", E14)),VLOOKUP(CONCATENATE("DRRH/",LEFT(E14, LEN(E14)-3)),[2]List1!A$2:B$17,2,FALSE),IF(ISNUMBER(SEARCH("YYY", E14)),VLOOKUP(CONCATENATE("DRRH/",LEFT(E14, LEN(E14)-3)),[2]List1!C$2:D$17,2,FALSE),F14))</f>
        <v>Pomoći iz inozemstva (darovnice) i od subjekata unutar općeg proračuna</v>
      </c>
      <c r="E14" s="135" t="s">
        <v>247</v>
      </c>
      <c r="F14" s="135" t="s">
        <v>238</v>
      </c>
      <c r="G14" s="128">
        <v>14917578</v>
      </c>
      <c r="H14" s="129">
        <v>-2274476</v>
      </c>
      <c r="I14" s="128">
        <v>12643102</v>
      </c>
      <c r="J14" s="133"/>
      <c r="K14" s="133"/>
      <c r="L14" s="133"/>
      <c r="M14" s="133"/>
      <c r="N14" s="133"/>
      <c r="O14" s="134"/>
      <c r="P14" s="134"/>
      <c r="Q14" s="134"/>
    </row>
    <row r="15" spans="1:17">
      <c r="A15" s="136" t="str">
        <f t="shared" si="0"/>
        <v/>
      </c>
      <c r="B15" s="137" t="str">
        <f t="shared" si="1"/>
        <v/>
      </c>
      <c r="C15" s="137" t="str">
        <f t="shared" si="2"/>
        <v>51</v>
      </c>
      <c r="D15" s="137" t="str">
        <f>IF(ISNUMBER(SEARCH("XXX", E15)),VLOOKUP(CONCATENATE("DRRH/",LEFT(E15, LEN(E15)-3)),[2]List1!A$2:B$17,2,FALSE),IF(ISNUMBER(SEARCH("YYY", E15)),VLOOKUP(CONCATENATE("DRRH/",LEFT(E15, LEN(E15)-3)),[2]List1!C$2:D$17,2,FALSE),F15))</f>
        <v>Pomoći EU</v>
      </c>
      <c r="E15" s="138" t="s">
        <v>248</v>
      </c>
      <c r="F15" s="139" t="s">
        <v>33</v>
      </c>
      <c r="G15" s="140">
        <v>190153</v>
      </c>
      <c r="H15" s="141">
        <v>-1000</v>
      </c>
      <c r="I15" s="140">
        <v>189153</v>
      </c>
      <c r="J15" s="123"/>
      <c r="K15" s="123"/>
      <c r="L15" s="133"/>
      <c r="M15" s="133"/>
      <c r="N15" s="133"/>
      <c r="O15" s="134"/>
      <c r="P15" s="134"/>
      <c r="Q15" s="134"/>
    </row>
    <row r="16" spans="1:17">
      <c r="A16" s="136" t="str">
        <f t="shared" si="0"/>
        <v/>
      </c>
      <c r="B16" s="137" t="str">
        <f t="shared" si="1"/>
        <v/>
      </c>
      <c r="C16" s="137" t="str">
        <f t="shared" si="2"/>
        <v>52</v>
      </c>
      <c r="D16" s="137" t="str">
        <f>IF(ISNUMBER(SEARCH("XXX", E16)),VLOOKUP(CONCATENATE("DRRH/",LEFT(E16, LEN(E16)-3)),[2]List1!A$2:B$17,2,FALSE),IF(ISNUMBER(SEARCH("YYY", E16)),VLOOKUP(CONCATENATE("DRRH/",LEFT(E16, LEN(E16)-3)),[2]List1!C$2:D$17,2,FALSE),F16))</f>
        <v>Ostale pomoći</v>
      </c>
      <c r="E16" s="138" t="s">
        <v>249</v>
      </c>
      <c r="F16" s="139" t="s">
        <v>154</v>
      </c>
      <c r="G16" s="140">
        <v>45000</v>
      </c>
      <c r="H16" s="141">
        <v>-14400</v>
      </c>
      <c r="I16" s="140">
        <v>30600</v>
      </c>
      <c r="J16" s="123"/>
      <c r="K16" s="123"/>
      <c r="L16" s="133"/>
      <c r="M16" s="133"/>
      <c r="N16" s="133"/>
      <c r="O16" s="134"/>
      <c r="P16" s="134"/>
      <c r="Q16" s="134"/>
    </row>
    <row r="17" spans="1:11">
      <c r="A17" s="143" t="str">
        <f t="shared" si="0"/>
        <v/>
      </c>
      <c r="B17" s="144" t="str">
        <f t="shared" si="1"/>
        <v/>
      </c>
      <c r="C17" s="144" t="str">
        <f t="shared" si="2"/>
        <v>57</v>
      </c>
      <c r="D17" s="144" t="str">
        <f>IF(ISNUMBER(SEARCH("XXX", E17)),VLOOKUP(CONCATENATE("DRRH/",LEFT(E17, LEN(E17)-3)),[2]List1!A$2:B$17,2,FALSE),IF(ISNUMBER(SEARCH("YYY", E17)),VLOOKUP(CONCATENATE("DRRH/",LEFT(E17, LEN(E17)-3)),[2]List1!C$2:D$17,2,FALSE),F17))</f>
        <v>Ostali programi EU</v>
      </c>
      <c r="E17" s="138" t="s">
        <v>250</v>
      </c>
      <c r="F17" s="139" t="s">
        <v>251</v>
      </c>
      <c r="G17" s="140">
        <v>8056126</v>
      </c>
      <c r="H17" s="141">
        <v>159223</v>
      </c>
      <c r="I17" s="140">
        <v>8215349</v>
      </c>
      <c r="J17" s="145"/>
      <c r="K17" s="145"/>
    </row>
    <row r="18" spans="1:11">
      <c r="A18" s="143" t="str">
        <f t="shared" si="0"/>
        <v/>
      </c>
      <c r="B18" s="144" t="str">
        <f t="shared" si="1"/>
        <v/>
      </c>
      <c r="C18" s="144" t="str">
        <f t="shared" si="2"/>
        <v>58</v>
      </c>
      <c r="D18" s="144" t="str">
        <f>IF(ISNUMBER(SEARCH("XXX", E18)),VLOOKUP(CONCATENATE("DRRH/",LEFT(E18, LEN(E18)-3)),[2]List1!A$2:B$17,2,FALSE),IF(ISNUMBER(SEARCH("YYY", E18)),VLOOKUP(CONCATENATE("DRRH/",LEFT(E18, LEN(E18)-3)),[2]List1!C$2:D$17,2,FALSE),F18))</f>
        <v>Instrumenti EU nove generacije</v>
      </c>
      <c r="E18" s="138" t="s">
        <v>252</v>
      </c>
      <c r="F18" s="139" t="s">
        <v>253</v>
      </c>
      <c r="G18" s="140">
        <v>6626299</v>
      </c>
      <c r="H18" s="141">
        <v>-2418299</v>
      </c>
      <c r="I18" s="140">
        <v>4208000</v>
      </c>
      <c r="J18" s="145"/>
      <c r="K18" s="145"/>
    </row>
    <row r="19" spans="1:11">
      <c r="A19" s="131" t="str">
        <f t="shared" si="0"/>
        <v/>
      </c>
      <c r="B19" s="132" t="str">
        <f t="shared" si="1"/>
        <v>64</v>
      </c>
      <c r="C19" s="132" t="str">
        <f t="shared" si="2"/>
        <v/>
      </c>
      <c r="D19" s="132" t="str">
        <f>IF(ISNUMBER(SEARCH("XXX", E19)),VLOOKUP(CONCATENATE("DRRH/",LEFT(E19, LEN(E19)-3)),[2]List1!A$2:B$17,2,FALSE),IF(ISNUMBER(SEARCH("YYY", E19)),VLOOKUP(CONCATENATE("DRRH/",LEFT(E19, LEN(E19)-3)),[2]List1!C$2:D$17,2,FALSE),F19))</f>
        <v>Prihodi od imovine</v>
      </c>
      <c r="E19" s="135" t="s">
        <v>254</v>
      </c>
      <c r="F19" s="135" t="s">
        <v>238</v>
      </c>
      <c r="G19" s="128">
        <v>28719</v>
      </c>
      <c r="H19" s="129">
        <v>2711</v>
      </c>
      <c r="I19" s="128">
        <v>31430</v>
      </c>
      <c r="J19" s="134"/>
      <c r="K19" s="134"/>
    </row>
    <row r="20" spans="1:11">
      <c r="A20" s="143" t="str">
        <f t="shared" si="0"/>
        <v/>
      </c>
      <c r="B20" s="144" t="str">
        <f t="shared" si="1"/>
        <v/>
      </c>
      <c r="C20" s="144" t="str">
        <f t="shared" si="2"/>
        <v>41</v>
      </c>
      <c r="D20" s="144" t="str">
        <f>IF(ISNUMBER(SEARCH("XXX", E20)),VLOOKUP(CONCATENATE("DRRH/",LEFT(E20, LEN(E20)-3)),[2]List1!A$2:B$17,2,FALSE),IF(ISNUMBER(SEARCH("YYY", E20)),VLOOKUP(CONCATENATE("DRRH/",LEFT(E20, LEN(E20)-3)),[2]List1!C$2:D$17,2,FALSE),F20))</f>
        <v>Prihodi od igara na sreću</v>
      </c>
      <c r="E20" s="138" t="s">
        <v>246</v>
      </c>
      <c r="F20" s="139" t="s">
        <v>21</v>
      </c>
      <c r="G20" s="140">
        <v>28719</v>
      </c>
      <c r="H20" s="141">
        <v>2711</v>
      </c>
      <c r="I20" s="140">
        <v>31430</v>
      </c>
      <c r="J20" s="145"/>
      <c r="K20" s="145"/>
    </row>
    <row r="21" spans="1:11">
      <c r="A21" s="131" t="str">
        <f t="shared" si="0"/>
        <v/>
      </c>
      <c r="B21" s="132" t="str">
        <f t="shared" si="1"/>
        <v>66</v>
      </c>
      <c r="C21" s="132" t="str">
        <f t="shared" si="2"/>
        <v/>
      </c>
      <c r="D21" s="132" t="str">
        <f>IF(ISNUMBER(SEARCH("XXX", E21)),VLOOKUP(CONCATENATE("DRRH/",LEFT(E21, LEN(E21)-3)),[2]List1!A$2:B$17,2,FALSE),IF(ISNUMBER(SEARCH("YYY", E21)),VLOOKUP(CONCATENATE("DRRH/",LEFT(E21, LEN(E21)-3)),[2]List1!C$2:D$17,2,FALSE),F21))</f>
        <v>Prihodi od prodaje proizvoda i robe te pruženih usluga i prihodi od donacija</v>
      </c>
      <c r="E21" s="135" t="s">
        <v>255</v>
      </c>
      <c r="F21" s="135" t="s">
        <v>238</v>
      </c>
      <c r="G21" s="128">
        <v>169456</v>
      </c>
      <c r="H21" s="129">
        <v>98376</v>
      </c>
      <c r="I21" s="128">
        <v>267832</v>
      </c>
      <c r="J21" s="134"/>
      <c r="K21" s="134"/>
    </row>
    <row r="22" spans="1:11">
      <c r="A22" s="143" t="str">
        <f t="shared" si="0"/>
        <v/>
      </c>
      <c r="B22" s="144" t="str">
        <f t="shared" si="1"/>
        <v/>
      </c>
      <c r="C22" s="144" t="str">
        <f t="shared" si="2"/>
        <v>31</v>
      </c>
      <c r="D22" s="144" t="str">
        <f>IF(ISNUMBER(SEARCH("XXX", E22)),VLOOKUP(CONCATENATE("DRRH/",LEFT(E22, LEN(E22)-3)),[2]List1!A$2:B$17,2,FALSE),IF(ISNUMBER(SEARCH("YYY", E22)),VLOOKUP(CONCATENATE("DRRH/",LEFT(E22, LEN(E22)-3)),[2]List1!C$2:D$17,2,FALSE),F22))</f>
        <v>Vlastiti prihodi</v>
      </c>
      <c r="E22" s="138" t="s">
        <v>256</v>
      </c>
      <c r="F22" s="139" t="s">
        <v>114</v>
      </c>
      <c r="G22" s="140">
        <v>128577</v>
      </c>
      <c r="H22" s="141">
        <v>27255</v>
      </c>
      <c r="I22" s="140">
        <v>155832</v>
      </c>
      <c r="J22" s="145"/>
      <c r="K22" s="145"/>
    </row>
    <row r="23" spans="1:11">
      <c r="A23" s="143" t="str">
        <f t="shared" si="0"/>
        <v/>
      </c>
      <c r="B23" s="144" t="str">
        <f t="shared" si="1"/>
        <v/>
      </c>
      <c r="C23" s="144" t="str">
        <f t="shared" si="2"/>
        <v>63</v>
      </c>
      <c r="D23" s="144" t="str">
        <f>IF(ISNUMBER(SEARCH("XXX", E23)),VLOOKUP(CONCATENATE("DRRH/",LEFT(E23, LEN(E23)-3)),[2]List1!A$2:B$17,2,FALSE),IF(ISNUMBER(SEARCH("YYY", E23)),VLOOKUP(CONCATENATE("DRRH/",LEFT(E23, LEN(E23)-3)),[2]List1!C$2:D$17,2,FALSE),F23))</f>
        <v>Inozemne donacije</v>
      </c>
      <c r="E23" s="138" t="s">
        <v>257</v>
      </c>
      <c r="F23" s="139" t="s">
        <v>173</v>
      </c>
      <c r="G23" s="140">
        <v>40879</v>
      </c>
      <c r="H23" s="141">
        <v>71121</v>
      </c>
      <c r="I23" s="140">
        <v>112000</v>
      </c>
      <c r="J23" s="145"/>
      <c r="K23" s="145"/>
    </row>
    <row r="24" spans="1:11">
      <c r="A24" s="131" t="str">
        <f t="shared" si="0"/>
        <v/>
      </c>
      <c r="B24" s="132" t="str">
        <f t="shared" si="1"/>
        <v>67</v>
      </c>
      <c r="C24" s="132" t="str">
        <f t="shared" si="2"/>
        <v/>
      </c>
      <c r="D24" s="132" t="str">
        <f>IF(ISNUMBER(SEARCH("XXX", E24)),VLOOKUP(CONCATENATE("DRRH/",LEFT(E24, LEN(E24)-3)),[2]List1!A$2:B$17,2,FALSE),IF(ISNUMBER(SEARCH("YYY", E24)),VLOOKUP(CONCATENATE("DRRH/",LEFT(E24, LEN(E24)-3)),[2]List1!C$2:D$17,2,FALSE),F24))</f>
        <v>Prihodi iz proračuna</v>
      </c>
      <c r="E24" s="135" t="s">
        <v>258</v>
      </c>
      <c r="F24" s="135" t="s">
        <v>238</v>
      </c>
      <c r="G24" s="128">
        <v>125164290</v>
      </c>
      <c r="H24" s="129">
        <v>6227556</v>
      </c>
      <c r="I24" s="128">
        <v>131391846</v>
      </c>
      <c r="J24" s="134"/>
      <c r="K24" s="134"/>
    </row>
    <row r="25" spans="1:11">
      <c r="A25" s="143" t="str">
        <f t="shared" si="0"/>
        <v/>
      </c>
      <c r="B25" s="144" t="str">
        <f t="shared" si="1"/>
        <v/>
      </c>
      <c r="C25" s="144" t="str">
        <f t="shared" si="2"/>
        <v>11</v>
      </c>
      <c r="D25" s="144" t="str">
        <f>IF(ISNUMBER(SEARCH("XXX", E25)),VLOOKUP(CONCATENATE("DRRH/",LEFT(E25, LEN(E25)-3)),[2]List1!A$2:B$17,2,FALSE),IF(ISNUMBER(SEARCH("YYY", E25)),VLOOKUP(CONCATENATE("DRRH/",LEFT(E25, LEN(E25)-3)),[2]List1!C$2:D$17,2,FALSE),F25))</f>
        <v>Opći prihodi i primici</v>
      </c>
      <c r="E25" s="138" t="s">
        <v>52</v>
      </c>
      <c r="F25" s="139" t="s">
        <v>12</v>
      </c>
      <c r="G25" s="140">
        <v>125113180</v>
      </c>
      <c r="H25" s="141">
        <v>6160205</v>
      </c>
      <c r="I25" s="140">
        <v>131273385</v>
      </c>
      <c r="J25" s="145"/>
      <c r="K25" s="145"/>
    </row>
    <row r="26" spans="1:11">
      <c r="A26" s="143" t="str">
        <f t="shared" si="0"/>
        <v/>
      </c>
      <c r="B26" s="144" t="str">
        <f t="shared" si="1"/>
        <v/>
      </c>
      <c r="C26" s="144" t="str">
        <f t="shared" si="2"/>
        <v>12</v>
      </c>
      <c r="D26" s="144" t="str">
        <f>IF(ISNUMBER(SEARCH("XXX", E26)),VLOOKUP(CONCATENATE("DRRH/",LEFT(E26, LEN(E26)-3)),[2]List1!A$2:B$17,2,FALSE),IF(ISNUMBER(SEARCH("YYY", E26)),VLOOKUP(CONCATENATE("DRRH/",LEFT(E26, LEN(E26)-3)),[2]List1!C$2:D$17,2,FALSE),F26))</f>
        <v>Sredstva učešća za pomoći</v>
      </c>
      <c r="E26" s="138" t="s">
        <v>259</v>
      </c>
      <c r="F26" s="139" t="s">
        <v>36</v>
      </c>
      <c r="G26" s="140">
        <v>51110</v>
      </c>
      <c r="H26" s="141">
        <v>67351</v>
      </c>
      <c r="I26" s="140">
        <v>118461</v>
      </c>
      <c r="J26" s="145"/>
      <c r="K26" s="145"/>
    </row>
    <row r="27" spans="1:11">
      <c r="G27" s="100"/>
      <c r="I27" s="100"/>
    </row>
  </sheetData>
  <mergeCells count="2">
    <mergeCell ref="A1:I1"/>
    <mergeCell ref="A3:I3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>
    <oddFooter>&amp;LVrijeme  izvođenja upita: &amp;D. &amp;T&amp;R&amp;P/&amp;N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F3F8-6A05-4BE9-8714-85AFF7C33461}">
  <sheetPr codeName="Sheet6">
    <pageSetUpPr fitToPage="1"/>
  </sheetPr>
  <dimension ref="A1:S49"/>
  <sheetViews>
    <sheetView topLeftCell="A21" zoomScaleNormal="100" workbookViewId="0">
      <selection activeCell="F27" sqref="F27"/>
    </sheetView>
  </sheetViews>
  <sheetFormatPr defaultRowHeight="12.75"/>
  <cols>
    <col min="1" max="1" width="9.5703125" style="98" customWidth="1"/>
    <col min="2" max="2" width="12" style="98" bestFit="1" customWidth="1"/>
    <col min="3" max="3" width="5.7109375" style="98" customWidth="1"/>
    <col min="4" max="4" width="72" style="98" customWidth="1"/>
    <col min="5" max="5" width="17" style="98" hidden="1" customWidth="1"/>
    <col min="6" max="6" width="20.140625" style="146" hidden="1" customWidth="1"/>
    <col min="7" max="7" width="20.140625" style="98" hidden="1" customWidth="1"/>
    <col min="8" max="8" width="20.7109375" style="98" hidden="1" customWidth="1"/>
    <col min="9" max="9" width="10.7109375" style="98" hidden="1" customWidth="1"/>
    <col min="10" max="10" width="19" style="98" hidden="1" customWidth="1"/>
    <col min="11" max="11" width="17.28515625" style="173" customWidth="1"/>
    <col min="12" max="12" width="12.42578125" style="173" customWidth="1"/>
    <col min="13" max="13" width="16.42578125" style="173" bestFit="1" customWidth="1"/>
    <col min="14" max="15" width="15.42578125" style="98" bestFit="1" customWidth="1"/>
    <col min="16" max="16" width="11.7109375" style="98" bestFit="1" customWidth="1"/>
    <col min="17" max="17" width="15.42578125" style="98" bestFit="1" customWidth="1"/>
    <col min="18" max="18" width="9.42578125" style="98" bestFit="1" customWidth="1"/>
    <col min="19" max="19" width="15.42578125" style="98" bestFit="1" customWidth="1"/>
    <col min="20" max="20" width="9.42578125" style="98" bestFit="1" customWidth="1"/>
    <col min="21" max="256" width="9.140625" style="98"/>
    <col min="257" max="257" width="9.5703125" style="98" customWidth="1"/>
    <col min="258" max="258" width="12" style="98" bestFit="1" customWidth="1"/>
    <col min="259" max="259" width="5.7109375" style="98" customWidth="1"/>
    <col min="260" max="260" width="72" style="98" customWidth="1"/>
    <col min="261" max="266" width="0" style="98" hidden="1" customWidth="1"/>
    <col min="267" max="267" width="17.28515625" style="98" customWidth="1"/>
    <col min="268" max="268" width="12.42578125" style="98" customWidth="1"/>
    <col min="269" max="269" width="16.42578125" style="98" bestFit="1" customWidth="1"/>
    <col min="270" max="271" width="15.42578125" style="98" bestFit="1" customWidth="1"/>
    <col min="272" max="272" width="11.7109375" style="98" bestFit="1" customWidth="1"/>
    <col min="273" max="273" width="15.42578125" style="98" bestFit="1" customWidth="1"/>
    <col min="274" max="274" width="9.42578125" style="98" bestFit="1" customWidth="1"/>
    <col min="275" max="275" width="15.42578125" style="98" bestFit="1" customWidth="1"/>
    <col min="276" max="276" width="9.42578125" style="98" bestFit="1" customWidth="1"/>
    <col min="277" max="512" width="9.140625" style="98"/>
    <col min="513" max="513" width="9.5703125" style="98" customWidth="1"/>
    <col min="514" max="514" width="12" style="98" bestFit="1" customWidth="1"/>
    <col min="515" max="515" width="5.7109375" style="98" customWidth="1"/>
    <col min="516" max="516" width="72" style="98" customWidth="1"/>
    <col min="517" max="522" width="0" style="98" hidden="1" customWidth="1"/>
    <col min="523" max="523" width="17.28515625" style="98" customWidth="1"/>
    <col min="524" max="524" width="12.42578125" style="98" customWidth="1"/>
    <col min="525" max="525" width="16.42578125" style="98" bestFit="1" customWidth="1"/>
    <col min="526" max="527" width="15.42578125" style="98" bestFit="1" customWidth="1"/>
    <col min="528" max="528" width="11.7109375" style="98" bestFit="1" customWidth="1"/>
    <col min="529" max="529" width="15.42578125" style="98" bestFit="1" customWidth="1"/>
    <col min="530" max="530" width="9.42578125" style="98" bestFit="1" customWidth="1"/>
    <col min="531" max="531" width="15.42578125" style="98" bestFit="1" customWidth="1"/>
    <col min="532" max="532" width="9.42578125" style="98" bestFit="1" customWidth="1"/>
    <col min="533" max="768" width="9.140625" style="98"/>
    <col min="769" max="769" width="9.5703125" style="98" customWidth="1"/>
    <col min="770" max="770" width="12" style="98" bestFit="1" customWidth="1"/>
    <col min="771" max="771" width="5.7109375" style="98" customWidth="1"/>
    <col min="772" max="772" width="72" style="98" customWidth="1"/>
    <col min="773" max="778" width="0" style="98" hidden="1" customWidth="1"/>
    <col min="779" max="779" width="17.28515625" style="98" customWidth="1"/>
    <col min="780" max="780" width="12.42578125" style="98" customWidth="1"/>
    <col min="781" max="781" width="16.42578125" style="98" bestFit="1" customWidth="1"/>
    <col min="782" max="783" width="15.42578125" style="98" bestFit="1" customWidth="1"/>
    <col min="784" max="784" width="11.7109375" style="98" bestFit="1" customWidth="1"/>
    <col min="785" max="785" width="15.42578125" style="98" bestFit="1" customWidth="1"/>
    <col min="786" max="786" width="9.42578125" style="98" bestFit="1" customWidth="1"/>
    <col min="787" max="787" width="15.42578125" style="98" bestFit="1" customWidth="1"/>
    <col min="788" max="788" width="9.42578125" style="98" bestFit="1" customWidth="1"/>
    <col min="789" max="1024" width="9.140625" style="98"/>
    <col min="1025" max="1025" width="9.5703125" style="98" customWidth="1"/>
    <col min="1026" max="1026" width="12" style="98" bestFit="1" customWidth="1"/>
    <col min="1027" max="1027" width="5.7109375" style="98" customWidth="1"/>
    <col min="1028" max="1028" width="72" style="98" customWidth="1"/>
    <col min="1029" max="1034" width="0" style="98" hidden="1" customWidth="1"/>
    <col min="1035" max="1035" width="17.28515625" style="98" customWidth="1"/>
    <col min="1036" max="1036" width="12.42578125" style="98" customWidth="1"/>
    <col min="1037" max="1037" width="16.42578125" style="98" bestFit="1" customWidth="1"/>
    <col min="1038" max="1039" width="15.42578125" style="98" bestFit="1" customWidth="1"/>
    <col min="1040" max="1040" width="11.7109375" style="98" bestFit="1" customWidth="1"/>
    <col min="1041" max="1041" width="15.42578125" style="98" bestFit="1" customWidth="1"/>
    <col min="1042" max="1042" width="9.42578125" style="98" bestFit="1" customWidth="1"/>
    <col min="1043" max="1043" width="15.42578125" style="98" bestFit="1" customWidth="1"/>
    <col min="1044" max="1044" width="9.42578125" style="98" bestFit="1" customWidth="1"/>
    <col min="1045" max="1280" width="9.140625" style="98"/>
    <col min="1281" max="1281" width="9.5703125" style="98" customWidth="1"/>
    <col min="1282" max="1282" width="12" style="98" bestFit="1" customWidth="1"/>
    <col min="1283" max="1283" width="5.7109375" style="98" customWidth="1"/>
    <col min="1284" max="1284" width="72" style="98" customWidth="1"/>
    <col min="1285" max="1290" width="0" style="98" hidden="1" customWidth="1"/>
    <col min="1291" max="1291" width="17.28515625" style="98" customWidth="1"/>
    <col min="1292" max="1292" width="12.42578125" style="98" customWidth="1"/>
    <col min="1293" max="1293" width="16.42578125" style="98" bestFit="1" customWidth="1"/>
    <col min="1294" max="1295" width="15.42578125" style="98" bestFit="1" customWidth="1"/>
    <col min="1296" max="1296" width="11.7109375" style="98" bestFit="1" customWidth="1"/>
    <col min="1297" max="1297" width="15.42578125" style="98" bestFit="1" customWidth="1"/>
    <col min="1298" max="1298" width="9.42578125" style="98" bestFit="1" customWidth="1"/>
    <col min="1299" max="1299" width="15.42578125" style="98" bestFit="1" customWidth="1"/>
    <col min="1300" max="1300" width="9.42578125" style="98" bestFit="1" customWidth="1"/>
    <col min="1301" max="1536" width="9.140625" style="98"/>
    <col min="1537" max="1537" width="9.5703125" style="98" customWidth="1"/>
    <col min="1538" max="1538" width="12" style="98" bestFit="1" customWidth="1"/>
    <col min="1539" max="1539" width="5.7109375" style="98" customWidth="1"/>
    <col min="1540" max="1540" width="72" style="98" customWidth="1"/>
    <col min="1541" max="1546" width="0" style="98" hidden="1" customWidth="1"/>
    <col min="1547" max="1547" width="17.28515625" style="98" customWidth="1"/>
    <col min="1548" max="1548" width="12.42578125" style="98" customWidth="1"/>
    <col min="1549" max="1549" width="16.42578125" style="98" bestFit="1" customWidth="1"/>
    <col min="1550" max="1551" width="15.42578125" style="98" bestFit="1" customWidth="1"/>
    <col min="1552" max="1552" width="11.7109375" style="98" bestFit="1" customWidth="1"/>
    <col min="1553" max="1553" width="15.42578125" style="98" bestFit="1" customWidth="1"/>
    <col min="1554" max="1554" width="9.42578125" style="98" bestFit="1" customWidth="1"/>
    <col min="1555" max="1555" width="15.42578125" style="98" bestFit="1" customWidth="1"/>
    <col min="1556" max="1556" width="9.42578125" style="98" bestFit="1" customWidth="1"/>
    <col min="1557" max="1792" width="9.140625" style="98"/>
    <col min="1793" max="1793" width="9.5703125" style="98" customWidth="1"/>
    <col min="1794" max="1794" width="12" style="98" bestFit="1" customWidth="1"/>
    <col min="1795" max="1795" width="5.7109375" style="98" customWidth="1"/>
    <col min="1796" max="1796" width="72" style="98" customWidth="1"/>
    <col min="1797" max="1802" width="0" style="98" hidden="1" customWidth="1"/>
    <col min="1803" max="1803" width="17.28515625" style="98" customWidth="1"/>
    <col min="1804" max="1804" width="12.42578125" style="98" customWidth="1"/>
    <col min="1805" max="1805" width="16.42578125" style="98" bestFit="1" customWidth="1"/>
    <col min="1806" max="1807" width="15.42578125" style="98" bestFit="1" customWidth="1"/>
    <col min="1808" max="1808" width="11.7109375" style="98" bestFit="1" customWidth="1"/>
    <col min="1809" max="1809" width="15.42578125" style="98" bestFit="1" customWidth="1"/>
    <col min="1810" max="1810" width="9.42578125" style="98" bestFit="1" customWidth="1"/>
    <col min="1811" max="1811" width="15.42578125" style="98" bestFit="1" customWidth="1"/>
    <col min="1812" max="1812" width="9.42578125" style="98" bestFit="1" customWidth="1"/>
    <col min="1813" max="2048" width="9.140625" style="98"/>
    <col min="2049" max="2049" width="9.5703125" style="98" customWidth="1"/>
    <col min="2050" max="2050" width="12" style="98" bestFit="1" customWidth="1"/>
    <col min="2051" max="2051" width="5.7109375" style="98" customWidth="1"/>
    <col min="2052" max="2052" width="72" style="98" customWidth="1"/>
    <col min="2053" max="2058" width="0" style="98" hidden="1" customWidth="1"/>
    <col min="2059" max="2059" width="17.28515625" style="98" customWidth="1"/>
    <col min="2060" max="2060" width="12.42578125" style="98" customWidth="1"/>
    <col min="2061" max="2061" width="16.42578125" style="98" bestFit="1" customWidth="1"/>
    <col min="2062" max="2063" width="15.42578125" style="98" bestFit="1" customWidth="1"/>
    <col min="2064" max="2064" width="11.7109375" style="98" bestFit="1" customWidth="1"/>
    <col min="2065" max="2065" width="15.42578125" style="98" bestFit="1" customWidth="1"/>
    <col min="2066" max="2066" width="9.42578125" style="98" bestFit="1" customWidth="1"/>
    <col min="2067" max="2067" width="15.42578125" style="98" bestFit="1" customWidth="1"/>
    <col min="2068" max="2068" width="9.42578125" style="98" bestFit="1" customWidth="1"/>
    <col min="2069" max="2304" width="9.140625" style="98"/>
    <col min="2305" max="2305" width="9.5703125" style="98" customWidth="1"/>
    <col min="2306" max="2306" width="12" style="98" bestFit="1" customWidth="1"/>
    <col min="2307" max="2307" width="5.7109375" style="98" customWidth="1"/>
    <col min="2308" max="2308" width="72" style="98" customWidth="1"/>
    <col min="2309" max="2314" width="0" style="98" hidden="1" customWidth="1"/>
    <col min="2315" max="2315" width="17.28515625" style="98" customWidth="1"/>
    <col min="2316" max="2316" width="12.42578125" style="98" customWidth="1"/>
    <col min="2317" max="2317" width="16.42578125" style="98" bestFit="1" customWidth="1"/>
    <col min="2318" max="2319" width="15.42578125" style="98" bestFit="1" customWidth="1"/>
    <col min="2320" max="2320" width="11.7109375" style="98" bestFit="1" customWidth="1"/>
    <col min="2321" max="2321" width="15.42578125" style="98" bestFit="1" customWidth="1"/>
    <col min="2322" max="2322" width="9.42578125" style="98" bestFit="1" customWidth="1"/>
    <col min="2323" max="2323" width="15.42578125" style="98" bestFit="1" customWidth="1"/>
    <col min="2324" max="2324" width="9.42578125" style="98" bestFit="1" customWidth="1"/>
    <col min="2325" max="2560" width="9.140625" style="98"/>
    <col min="2561" max="2561" width="9.5703125" style="98" customWidth="1"/>
    <col min="2562" max="2562" width="12" style="98" bestFit="1" customWidth="1"/>
    <col min="2563" max="2563" width="5.7109375" style="98" customWidth="1"/>
    <col min="2564" max="2564" width="72" style="98" customWidth="1"/>
    <col min="2565" max="2570" width="0" style="98" hidden="1" customWidth="1"/>
    <col min="2571" max="2571" width="17.28515625" style="98" customWidth="1"/>
    <col min="2572" max="2572" width="12.42578125" style="98" customWidth="1"/>
    <col min="2573" max="2573" width="16.42578125" style="98" bestFit="1" customWidth="1"/>
    <col min="2574" max="2575" width="15.42578125" style="98" bestFit="1" customWidth="1"/>
    <col min="2576" max="2576" width="11.7109375" style="98" bestFit="1" customWidth="1"/>
    <col min="2577" max="2577" width="15.42578125" style="98" bestFit="1" customWidth="1"/>
    <col min="2578" max="2578" width="9.42578125" style="98" bestFit="1" customWidth="1"/>
    <col min="2579" max="2579" width="15.42578125" style="98" bestFit="1" customWidth="1"/>
    <col min="2580" max="2580" width="9.42578125" style="98" bestFit="1" customWidth="1"/>
    <col min="2581" max="2816" width="9.140625" style="98"/>
    <col min="2817" max="2817" width="9.5703125" style="98" customWidth="1"/>
    <col min="2818" max="2818" width="12" style="98" bestFit="1" customWidth="1"/>
    <col min="2819" max="2819" width="5.7109375" style="98" customWidth="1"/>
    <col min="2820" max="2820" width="72" style="98" customWidth="1"/>
    <col min="2821" max="2826" width="0" style="98" hidden="1" customWidth="1"/>
    <col min="2827" max="2827" width="17.28515625" style="98" customWidth="1"/>
    <col min="2828" max="2828" width="12.42578125" style="98" customWidth="1"/>
    <col min="2829" max="2829" width="16.42578125" style="98" bestFit="1" customWidth="1"/>
    <col min="2830" max="2831" width="15.42578125" style="98" bestFit="1" customWidth="1"/>
    <col min="2832" max="2832" width="11.7109375" style="98" bestFit="1" customWidth="1"/>
    <col min="2833" max="2833" width="15.42578125" style="98" bestFit="1" customWidth="1"/>
    <col min="2834" max="2834" width="9.42578125" style="98" bestFit="1" customWidth="1"/>
    <col min="2835" max="2835" width="15.42578125" style="98" bestFit="1" customWidth="1"/>
    <col min="2836" max="2836" width="9.42578125" style="98" bestFit="1" customWidth="1"/>
    <col min="2837" max="3072" width="9.140625" style="98"/>
    <col min="3073" max="3073" width="9.5703125" style="98" customWidth="1"/>
    <col min="3074" max="3074" width="12" style="98" bestFit="1" customWidth="1"/>
    <col min="3075" max="3075" width="5.7109375" style="98" customWidth="1"/>
    <col min="3076" max="3076" width="72" style="98" customWidth="1"/>
    <col min="3077" max="3082" width="0" style="98" hidden="1" customWidth="1"/>
    <col min="3083" max="3083" width="17.28515625" style="98" customWidth="1"/>
    <col min="3084" max="3084" width="12.42578125" style="98" customWidth="1"/>
    <col min="3085" max="3085" width="16.42578125" style="98" bestFit="1" customWidth="1"/>
    <col min="3086" max="3087" width="15.42578125" style="98" bestFit="1" customWidth="1"/>
    <col min="3088" max="3088" width="11.7109375" style="98" bestFit="1" customWidth="1"/>
    <col min="3089" max="3089" width="15.42578125" style="98" bestFit="1" customWidth="1"/>
    <col min="3090" max="3090" width="9.42578125" style="98" bestFit="1" customWidth="1"/>
    <col min="3091" max="3091" width="15.42578125" style="98" bestFit="1" customWidth="1"/>
    <col min="3092" max="3092" width="9.42578125" style="98" bestFit="1" customWidth="1"/>
    <col min="3093" max="3328" width="9.140625" style="98"/>
    <col min="3329" max="3329" width="9.5703125" style="98" customWidth="1"/>
    <col min="3330" max="3330" width="12" style="98" bestFit="1" customWidth="1"/>
    <col min="3331" max="3331" width="5.7109375" style="98" customWidth="1"/>
    <col min="3332" max="3332" width="72" style="98" customWidth="1"/>
    <col min="3333" max="3338" width="0" style="98" hidden="1" customWidth="1"/>
    <col min="3339" max="3339" width="17.28515625" style="98" customWidth="1"/>
    <col min="3340" max="3340" width="12.42578125" style="98" customWidth="1"/>
    <col min="3341" max="3341" width="16.42578125" style="98" bestFit="1" customWidth="1"/>
    <col min="3342" max="3343" width="15.42578125" style="98" bestFit="1" customWidth="1"/>
    <col min="3344" max="3344" width="11.7109375" style="98" bestFit="1" customWidth="1"/>
    <col min="3345" max="3345" width="15.42578125" style="98" bestFit="1" customWidth="1"/>
    <col min="3346" max="3346" width="9.42578125" style="98" bestFit="1" customWidth="1"/>
    <col min="3347" max="3347" width="15.42578125" style="98" bestFit="1" customWidth="1"/>
    <col min="3348" max="3348" width="9.42578125" style="98" bestFit="1" customWidth="1"/>
    <col min="3349" max="3584" width="9.140625" style="98"/>
    <col min="3585" max="3585" width="9.5703125" style="98" customWidth="1"/>
    <col min="3586" max="3586" width="12" style="98" bestFit="1" customWidth="1"/>
    <col min="3587" max="3587" width="5.7109375" style="98" customWidth="1"/>
    <col min="3588" max="3588" width="72" style="98" customWidth="1"/>
    <col min="3589" max="3594" width="0" style="98" hidden="1" customWidth="1"/>
    <col min="3595" max="3595" width="17.28515625" style="98" customWidth="1"/>
    <col min="3596" max="3596" width="12.42578125" style="98" customWidth="1"/>
    <col min="3597" max="3597" width="16.42578125" style="98" bestFit="1" customWidth="1"/>
    <col min="3598" max="3599" width="15.42578125" style="98" bestFit="1" customWidth="1"/>
    <col min="3600" max="3600" width="11.7109375" style="98" bestFit="1" customWidth="1"/>
    <col min="3601" max="3601" width="15.42578125" style="98" bestFit="1" customWidth="1"/>
    <col min="3602" max="3602" width="9.42578125" style="98" bestFit="1" customWidth="1"/>
    <col min="3603" max="3603" width="15.42578125" style="98" bestFit="1" customWidth="1"/>
    <col min="3604" max="3604" width="9.42578125" style="98" bestFit="1" customWidth="1"/>
    <col min="3605" max="3840" width="9.140625" style="98"/>
    <col min="3841" max="3841" width="9.5703125" style="98" customWidth="1"/>
    <col min="3842" max="3842" width="12" style="98" bestFit="1" customWidth="1"/>
    <col min="3843" max="3843" width="5.7109375" style="98" customWidth="1"/>
    <col min="3844" max="3844" width="72" style="98" customWidth="1"/>
    <col min="3845" max="3850" width="0" style="98" hidden="1" customWidth="1"/>
    <col min="3851" max="3851" width="17.28515625" style="98" customWidth="1"/>
    <col min="3852" max="3852" width="12.42578125" style="98" customWidth="1"/>
    <col min="3853" max="3853" width="16.42578125" style="98" bestFit="1" customWidth="1"/>
    <col min="3854" max="3855" width="15.42578125" style="98" bestFit="1" customWidth="1"/>
    <col min="3856" max="3856" width="11.7109375" style="98" bestFit="1" customWidth="1"/>
    <col min="3857" max="3857" width="15.42578125" style="98" bestFit="1" customWidth="1"/>
    <col min="3858" max="3858" width="9.42578125" style="98" bestFit="1" customWidth="1"/>
    <col min="3859" max="3859" width="15.42578125" style="98" bestFit="1" customWidth="1"/>
    <col min="3860" max="3860" width="9.42578125" style="98" bestFit="1" customWidth="1"/>
    <col min="3861" max="4096" width="9.140625" style="98"/>
    <col min="4097" max="4097" width="9.5703125" style="98" customWidth="1"/>
    <col min="4098" max="4098" width="12" style="98" bestFit="1" customWidth="1"/>
    <col min="4099" max="4099" width="5.7109375" style="98" customWidth="1"/>
    <col min="4100" max="4100" width="72" style="98" customWidth="1"/>
    <col min="4101" max="4106" width="0" style="98" hidden="1" customWidth="1"/>
    <col min="4107" max="4107" width="17.28515625" style="98" customWidth="1"/>
    <col min="4108" max="4108" width="12.42578125" style="98" customWidth="1"/>
    <col min="4109" max="4109" width="16.42578125" style="98" bestFit="1" customWidth="1"/>
    <col min="4110" max="4111" width="15.42578125" style="98" bestFit="1" customWidth="1"/>
    <col min="4112" max="4112" width="11.7109375" style="98" bestFit="1" customWidth="1"/>
    <col min="4113" max="4113" width="15.42578125" style="98" bestFit="1" customWidth="1"/>
    <col min="4114" max="4114" width="9.42578125" style="98" bestFit="1" customWidth="1"/>
    <col min="4115" max="4115" width="15.42578125" style="98" bestFit="1" customWidth="1"/>
    <col min="4116" max="4116" width="9.42578125" style="98" bestFit="1" customWidth="1"/>
    <col min="4117" max="4352" width="9.140625" style="98"/>
    <col min="4353" max="4353" width="9.5703125" style="98" customWidth="1"/>
    <col min="4354" max="4354" width="12" style="98" bestFit="1" customWidth="1"/>
    <col min="4355" max="4355" width="5.7109375" style="98" customWidth="1"/>
    <col min="4356" max="4356" width="72" style="98" customWidth="1"/>
    <col min="4357" max="4362" width="0" style="98" hidden="1" customWidth="1"/>
    <col min="4363" max="4363" width="17.28515625" style="98" customWidth="1"/>
    <col min="4364" max="4364" width="12.42578125" style="98" customWidth="1"/>
    <col min="4365" max="4365" width="16.42578125" style="98" bestFit="1" customWidth="1"/>
    <col min="4366" max="4367" width="15.42578125" style="98" bestFit="1" customWidth="1"/>
    <col min="4368" max="4368" width="11.7109375" style="98" bestFit="1" customWidth="1"/>
    <col min="4369" max="4369" width="15.42578125" style="98" bestFit="1" customWidth="1"/>
    <col min="4370" max="4370" width="9.42578125" style="98" bestFit="1" customWidth="1"/>
    <col min="4371" max="4371" width="15.42578125" style="98" bestFit="1" customWidth="1"/>
    <col min="4372" max="4372" width="9.42578125" style="98" bestFit="1" customWidth="1"/>
    <col min="4373" max="4608" width="9.140625" style="98"/>
    <col min="4609" max="4609" width="9.5703125" style="98" customWidth="1"/>
    <col min="4610" max="4610" width="12" style="98" bestFit="1" customWidth="1"/>
    <col min="4611" max="4611" width="5.7109375" style="98" customWidth="1"/>
    <col min="4612" max="4612" width="72" style="98" customWidth="1"/>
    <col min="4613" max="4618" width="0" style="98" hidden="1" customWidth="1"/>
    <col min="4619" max="4619" width="17.28515625" style="98" customWidth="1"/>
    <col min="4620" max="4620" width="12.42578125" style="98" customWidth="1"/>
    <col min="4621" max="4621" width="16.42578125" style="98" bestFit="1" customWidth="1"/>
    <col min="4622" max="4623" width="15.42578125" style="98" bestFit="1" customWidth="1"/>
    <col min="4624" max="4624" width="11.7109375" style="98" bestFit="1" customWidth="1"/>
    <col min="4625" max="4625" width="15.42578125" style="98" bestFit="1" customWidth="1"/>
    <col min="4626" max="4626" width="9.42578125" style="98" bestFit="1" customWidth="1"/>
    <col min="4627" max="4627" width="15.42578125" style="98" bestFit="1" customWidth="1"/>
    <col min="4628" max="4628" width="9.42578125" style="98" bestFit="1" customWidth="1"/>
    <col min="4629" max="4864" width="9.140625" style="98"/>
    <col min="4865" max="4865" width="9.5703125" style="98" customWidth="1"/>
    <col min="4866" max="4866" width="12" style="98" bestFit="1" customWidth="1"/>
    <col min="4867" max="4867" width="5.7109375" style="98" customWidth="1"/>
    <col min="4868" max="4868" width="72" style="98" customWidth="1"/>
    <col min="4869" max="4874" width="0" style="98" hidden="1" customWidth="1"/>
    <col min="4875" max="4875" width="17.28515625" style="98" customWidth="1"/>
    <col min="4876" max="4876" width="12.42578125" style="98" customWidth="1"/>
    <col min="4877" max="4877" width="16.42578125" style="98" bestFit="1" customWidth="1"/>
    <col min="4878" max="4879" width="15.42578125" style="98" bestFit="1" customWidth="1"/>
    <col min="4880" max="4880" width="11.7109375" style="98" bestFit="1" customWidth="1"/>
    <col min="4881" max="4881" width="15.42578125" style="98" bestFit="1" customWidth="1"/>
    <col min="4882" max="4882" width="9.42578125" style="98" bestFit="1" customWidth="1"/>
    <col min="4883" max="4883" width="15.42578125" style="98" bestFit="1" customWidth="1"/>
    <col min="4884" max="4884" width="9.42578125" style="98" bestFit="1" customWidth="1"/>
    <col min="4885" max="5120" width="9.140625" style="98"/>
    <col min="5121" max="5121" width="9.5703125" style="98" customWidth="1"/>
    <col min="5122" max="5122" width="12" style="98" bestFit="1" customWidth="1"/>
    <col min="5123" max="5123" width="5.7109375" style="98" customWidth="1"/>
    <col min="5124" max="5124" width="72" style="98" customWidth="1"/>
    <col min="5125" max="5130" width="0" style="98" hidden="1" customWidth="1"/>
    <col min="5131" max="5131" width="17.28515625" style="98" customWidth="1"/>
    <col min="5132" max="5132" width="12.42578125" style="98" customWidth="1"/>
    <col min="5133" max="5133" width="16.42578125" style="98" bestFit="1" customWidth="1"/>
    <col min="5134" max="5135" width="15.42578125" style="98" bestFit="1" customWidth="1"/>
    <col min="5136" max="5136" width="11.7109375" style="98" bestFit="1" customWidth="1"/>
    <col min="5137" max="5137" width="15.42578125" style="98" bestFit="1" customWidth="1"/>
    <col min="5138" max="5138" width="9.42578125" style="98" bestFit="1" customWidth="1"/>
    <col min="5139" max="5139" width="15.42578125" style="98" bestFit="1" customWidth="1"/>
    <col min="5140" max="5140" width="9.42578125" style="98" bestFit="1" customWidth="1"/>
    <col min="5141" max="5376" width="9.140625" style="98"/>
    <col min="5377" max="5377" width="9.5703125" style="98" customWidth="1"/>
    <col min="5378" max="5378" width="12" style="98" bestFit="1" customWidth="1"/>
    <col min="5379" max="5379" width="5.7109375" style="98" customWidth="1"/>
    <col min="5380" max="5380" width="72" style="98" customWidth="1"/>
    <col min="5381" max="5386" width="0" style="98" hidden="1" customWidth="1"/>
    <col min="5387" max="5387" width="17.28515625" style="98" customWidth="1"/>
    <col min="5388" max="5388" width="12.42578125" style="98" customWidth="1"/>
    <col min="5389" max="5389" width="16.42578125" style="98" bestFit="1" customWidth="1"/>
    <col min="5390" max="5391" width="15.42578125" style="98" bestFit="1" customWidth="1"/>
    <col min="5392" max="5392" width="11.7109375" style="98" bestFit="1" customWidth="1"/>
    <col min="5393" max="5393" width="15.42578125" style="98" bestFit="1" customWidth="1"/>
    <col min="5394" max="5394" width="9.42578125" style="98" bestFit="1" customWidth="1"/>
    <col min="5395" max="5395" width="15.42578125" style="98" bestFit="1" customWidth="1"/>
    <col min="5396" max="5396" width="9.42578125" style="98" bestFit="1" customWidth="1"/>
    <col min="5397" max="5632" width="9.140625" style="98"/>
    <col min="5633" max="5633" width="9.5703125" style="98" customWidth="1"/>
    <col min="5634" max="5634" width="12" style="98" bestFit="1" customWidth="1"/>
    <col min="5635" max="5635" width="5.7109375" style="98" customWidth="1"/>
    <col min="5636" max="5636" width="72" style="98" customWidth="1"/>
    <col min="5637" max="5642" width="0" style="98" hidden="1" customWidth="1"/>
    <col min="5643" max="5643" width="17.28515625" style="98" customWidth="1"/>
    <col min="5644" max="5644" width="12.42578125" style="98" customWidth="1"/>
    <col min="5645" max="5645" width="16.42578125" style="98" bestFit="1" customWidth="1"/>
    <col min="5646" max="5647" width="15.42578125" style="98" bestFit="1" customWidth="1"/>
    <col min="5648" max="5648" width="11.7109375" style="98" bestFit="1" customWidth="1"/>
    <col min="5649" max="5649" width="15.42578125" style="98" bestFit="1" customWidth="1"/>
    <col min="5650" max="5650" width="9.42578125" style="98" bestFit="1" customWidth="1"/>
    <col min="5651" max="5651" width="15.42578125" style="98" bestFit="1" customWidth="1"/>
    <col min="5652" max="5652" width="9.42578125" style="98" bestFit="1" customWidth="1"/>
    <col min="5653" max="5888" width="9.140625" style="98"/>
    <col min="5889" max="5889" width="9.5703125" style="98" customWidth="1"/>
    <col min="5890" max="5890" width="12" style="98" bestFit="1" customWidth="1"/>
    <col min="5891" max="5891" width="5.7109375" style="98" customWidth="1"/>
    <col min="5892" max="5892" width="72" style="98" customWidth="1"/>
    <col min="5893" max="5898" width="0" style="98" hidden="1" customWidth="1"/>
    <col min="5899" max="5899" width="17.28515625" style="98" customWidth="1"/>
    <col min="5900" max="5900" width="12.42578125" style="98" customWidth="1"/>
    <col min="5901" max="5901" width="16.42578125" style="98" bestFit="1" customWidth="1"/>
    <col min="5902" max="5903" width="15.42578125" style="98" bestFit="1" customWidth="1"/>
    <col min="5904" max="5904" width="11.7109375" style="98" bestFit="1" customWidth="1"/>
    <col min="5905" max="5905" width="15.42578125" style="98" bestFit="1" customWidth="1"/>
    <col min="5906" max="5906" width="9.42578125" style="98" bestFit="1" customWidth="1"/>
    <col min="5907" max="5907" width="15.42578125" style="98" bestFit="1" customWidth="1"/>
    <col min="5908" max="5908" width="9.42578125" style="98" bestFit="1" customWidth="1"/>
    <col min="5909" max="6144" width="9.140625" style="98"/>
    <col min="6145" max="6145" width="9.5703125" style="98" customWidth="1"/>
    <col min="6146" max="6146" width="12" style="98" bestFit="1" customWidth="1"/>
    <col min="6147" max="6147" width="5.7109375" style="98" customWidth="1"/>
    <col min="6148" max="6148" width="72" style="98" customWidth="1"/>
    <col min="6149" max="6154" width="0" style="98" hidden="1" customWidth="1"/>
    <col min="6155" max="6155" width="17.28515625" style="98" customWidth="1"/>
    <col min="6156" max="6156" width="12.42578125" style="98" customWidth="1"/>
    <col min="6157" max="6157" width="16.42578125" style="98" bestFit="1" customWidth="1"/>
    <col min="6158" max="6159" width="15.42578125" style="98" bestFit="1" customWidth="1"/>
    <col min="6160" max="6160" width="11.7109375" style="98" bestFit="1" customWidth="1"/>
    <col min="6161" max="6161" width="15.42578125" style="98" bestFit="1" customWidth="1"/>
    <col min="6162" max="6162" width="9.42578125" style="98" bestFit="1" customWidth="1"/>
    <col min="6163" max="6163" width="15.42578125" style="98" bestFit="1" customWidth="1"/>
    <col min="6164" max="6164" width="9.42578125" style="98" bestFit="1" customWidth="1"/>
    <col min="6165" max="6400" width="9.140625" style="98"/>
    <col min="6401" max="6401" width="9.5703125" style="98" customWidth="1"/>
    <col min="6402" max="6402" width="12" style="98" bestFit="1" customWidth="1"/>
    <col min="6403" max="6403" width="5.7109375" style="98" customWidth="1"/>
    <col min="6404" max="6404" width="72" style="98" customWidth="1"/>
    <col min="6405" max="6410" width="0" style="98" hidden="1" customWidth="1"/>
    <col min="6411" max="6411" width="17.28515625" style="98" customWidth="1"/>
    <col min="6412" max="6412" width="12.42578125" style="98" customWidth="1"/>
    <col min="6413" max="6413" width="16.42578125" style="98" bestFit="1" customWidth="1"/>
    <col min="6414" max="6415" width="15.42578125" style="98" bestFit="1" customWidth="1"/>
    <col min="6416" max="6416" width="11.7109375" style="98" bestFit="1" customWidth="1"/>
    <col min="6417" max="6417" width="15.42578125" style="98" bestFit="1" customWidth="1"/>
    <col min="6418" max="6418" width="9.42578125" style="98" bestFit="1" customWidth="1"/>
    <col min="6419" max="6419" width="15.42578125" style="98" bestFit="1" customWidth="1"/>
    <col min="6420" max="6420" width="9.42578125" style="98" bestFit="1" customWidth="1"/>
    <col min="6421" max="6656" width="9.140625" style="98"/>
    <col min="6657" max="6657" width="9.5703125" style="98" customWidth="1"/>
    <col min="6658" max="6658" width="12" style="98" bestFit="1" customWidth="1"/>
    <col min="6659" max="6659" width="5.7109375" style="98" customWidth="1"/>
    <col min="6660" max="6660" width="72" style="98" customWidth="1"/>
    <col min="6661" max="6666" width="0" style="98" hidden="1" customWidth="1"/>
    <col min="6667" max="6667" width="17.28515625" style="98" customWidth="1"/>
    <col min="6668" max="6668" width="12.42578125" style="98" customWidth="1"/>
    <col min="6669" max="6669" width="16.42578125" style="98" bestFit="1" customWidth="1"/>
    <col min="6670" max="6671" width="15.42578125" style="98" bestFit="1" customWidth="1"/>
    <col min="6672" max="6672" width="11.7109375" style="98" bestFit="1" customWidth="1"/>
    <col min="6673" max="6673" width="15.42578125" style="98" bestFit="1" customWidth="1"/>
    <col min="6674" max="6674" width="9.42578125" style="98" bestFit="1" customWidth="1"/>
    <col min="6675" max="6675" width="15.42578125" style="98" bestFit="1" customWidth="1"/>
    <col min="6676" max="6676" width="9.42578125" style="98" bestFit="1" customWidth="1"/>
    <col min="6677" max="6912" width="9.140625" style="98"/>
    <col min="6913" max="6913" width="9.5703125" style="98" customWidth="1"/>
    <col min="6914" max="6914" width="12" style="98" bestFit="1" customWidth="1"/>
    <col min="6915" max="6915" width="5.7109375" style="98" customWidth="1"/>
    <col min="6916" max="6916" width="72" style="98" customWidth="1"/>
    <col min="6917" max="6922" width="0" style="98" hidden="1" customWidth="1"/>
    <col min="6923" max="6923" width="17.28515625" style="98" customWidth="1"/>
    <col min="6924" max="6924" width="12.42578125" style="98" customWidth="1"/>
    <col min="6925" max="6925" width="16.42578125" style="98" bestFit="1" customWidth="1"/>
    <col min="6926" max="6927" width="15.42578125" style="98" bestFit="1" customWidth="1"/>
    <col min="6928" max="6928" width="11.7109375" style="98" bestFit="1" customWidth="1"/>
    <col min="6929" max="6929" width="15.42578125" style="98" bestFit="1" customWidth="1"/>
    <col min="6930" max="6930" width="9.42578125" style="98" bestFit="1" customWidth="1"/>
    <col min="6931" max="6931" width="15.42578125" style="98" bestFit="1" customWidth="1"/>
    <col min="6932" max="6932" width="9.42578125" style="98" bestFit="1" customWidth="1"/>
    <col min="6933" max="7168" width="9.140625" style="98"/>
    <col min="7169" max="7169" width="9.5703125" style="98" customWidth="1"/>
    <col min="7170" max="7170" width="12" style="98" bestFit="1" customWidth="1"/>
    <col min="7171" max="7171" width="5.7109375" style="98" customWidth="1"/>
    <col min="7172" max="7172" width="72" style="98" customWidth="1"/>
    <col min="7173" max="7178" width="0" style="98" hidden="1" customWidth="1"/>
    <col min="7179" max="7179" width="17.28515625" style="98" customWidth="1"/>
    <col min="7180" max="7180" width="12.42578125" style="98" customWidth="1"/>
    <col min="7181" max="7181" width="16.42578125" style="98" bestFit="1" customWidth="1"/>
    <col min="7182" max="7183" width="15.42578125" style="98" bestFit="1" customWidth="1"/>
    <col min="7184" max="7184" width="11.7109375" style="98" bestFit="1" customWidth="1"/>
    <col min="7185" max="7185" width="15.42578125" style="98" bestFit="1" customWidth="1"/>
    <col min="7186" max="7186" width="9.42578125" style="98" bestFit="1" customWidth="1"/>
    <col min="7187" max="7187" width="15.42578125" style="98" bestFit="1" customWidth="1"/>
    <col min="7188" max="7188" width="9.42578125" style="98" bestFit="1" customWidth="1"/>
    <col min="7189" max="7424" width="9.140625" style="98"/>
    <col min="7425" max="7425" width="9.5703125" style="98" customWidth="1"/>
    <col min="7426" max="7426" width="12" style="98" bestFit="1" customWidth="1"/>
    <col min="7427" max="7427" width="5.7109375" style="98" customWidth="1"/>
    <col min="7428" max="7428" width="72" style="98" customWidth="1"/>
    <col min="7429" max="7434" width="0" style="98" hidden="1" customWidth="1"/>
    <col min="7435" max="7435" width="17.28515625" style="98" customWidth="1"/>
    <col min="7436" max="7436" width="12.42578125" style="98" customWidth="1"/>
    <col min="7437" max="7437" width="16.42578125" style="98" bestFit="1" customWidth="1"/>
    <col min="7438" max="7439" width="15.42578125" style="98" bestFit="1" customWidth="1"/>
    <col min="7440" max="7440" width="11.7109375" style="98" bestFit="1" customWidth="1"/>
    <col min="7441" max="7441" width="15.42578125" style="98" bestFit="1" customWidth="1"/>
    <col min="7442" max="7442" width="9.42578125" style="98" bestFit="1" customWidth="1"/>
    <col min="7443" max="7443" width="15.42578125" style="98" bestFit="1" customWidth="1"/>
    <col min="7444" max="7444" width="9.42578125" style="98" bestFit="1" customWidth="1"/>
    <col min="7445" max="7680" width="9.140625" style="98"/>
    <col min="7681" max="7681" width="9.5703125" style="98" customWidth="1"/>
    <col min="7682" max="7682" width="12" style="98" bestFit="1" customWidth="1"/>
    <col min="7683" max="7683" width="5.7109375" style="98" customWidth="1"/>
    <col min="7684" max="7684" width="72" style="98" customWidth="1"/>
    <col min="7685" max="7690" width="0" style="98" hidden="1" customWidth="1"/>
    <col min="7691" max="7691" width="17.28515625" style="98" customWidth="1"/>
    <col min="7692" max="7692" width="12.42578125" style="98" customWidth="1"/>
    <col min="7693" max="7693" width="16.42578125" style="98" bestFit="1" customWidth="1"/>
    <col min="7694" max="7695" width="15.42578125" style="98" bestFit="1" customWidth="1"/>
    <col min="7696" max="7696" width="11.7109375" style="98" bestFit="1" customWidth="1"/>
    <col min="7697" max="7697" width="15.42578125" style="98" bestFit="1" customWidth="1"/>
    <col min="7698" max="7698" width="9.42578125" style="98" bestFit="1" customWidth="1"/>
    <col min="7699" max="7699" width="15.42578125" style="98" bestFit="1" customWidth="1"/>
    <col min="7700" max="7700" width="9.42578125" style="98" bestFit="1" customWidth="1"/>
    <col min="7701" max="7936" width="9.140625" style="98"/>
    <col min="7937" max="7937" width="9.5703125" style="98" customWidth="1"/>
    <col min="7938" max="7938" width="12" style="98" bestFit="1" customWidth="1"/>
    <col min="7939" max="7939" width="5.7109375" style="98" customWidth="1"/>
    <col min="7940" max="7940" width="72" style="98" customWidth="1"/>
    <col min="7941" max="7946" width="0" style="98" hidden="1" customWidth="1"/>
    <col min="7947" max="7947" width="17.28515625" style="98" customWidth="1"/>
    <col min="7948" max="7948" width="12.42578125" style="98" customWidth="1"/>
    <col min="7949" max="7949" width="16.42578125" style="98" bestFit="1" customWidth="1"/>
    <col min="7950" max="7951" width="15.42578125" style="98" bestFit="1" customWidth="1"/>
    <col min="7952" max="7952" width="11.7109375" style="98" bestFit="1" customWidth="1"/>
    <col min="7953" max="7953" width="15.42578125" style="98" bestFit="1" customWidth="1"/>
    <col min="7954" max="7954" width="9.42578125" style="98" bestFit="1" customWidth="1"/>
    <col min="7955" max="7955" width="15.42578125" style="98" bestFit="1" customWidth="1"/>
    <col min="7956" max="7956" width="9.42578125" style="98" bestFit="1" customWidth="1"/>
    <col min="7957" max="8192" width="9.140625" style="98"/>
    <col min="8193" max="8193" width="9.5703125" style="98" customWidth="1"/>
    <col min="8194" max="8194" width="12" style="98" bestFit="1" customWidth="1"/>
    <col min="8195" max="8195" width="5.7109375" style="98" customWidth="1"/>
    <col min="8196" max="8196" width="72" style="98" customWidth="1"/>
    <col min="8197" max="8202" width="0" style="98" hidden="1" customWidth="1"/>
    <col min="8203" max="8203" width="17.28515625" style="98" customWidth="1"/>
    <col min="8204" max="8204" width="12.42578125" style="98" customWidth="1"/>
    <col min="8205" max="8205" width="16.42578125" style="98" bestFit="1" customWidth="1"/>
    <col min="8206" max="8207" width="15.42578125" style="98" bestFit="1" customWidth="1"/>
    <col min="8208" max="8208" width="11.7109375" style="98" bestFit="1" customWidth="1"/>
    <col min="8209" max="8209" width="15.42578125" style="98" bestFit="1" customWidth="1"/>
    <col min="8210" max="8210" width="9.42578125" style="98" bestFit="1" customWidth="1"/>
    <col min="8211" max="8211" width="15.42578125" style="98" bestFit="1" customWidth="1"/>
    <col min="8212" max="8212" width="9.42578125" style="98" bestFit="1" customWidth="1"/>
    <col min="8213" max="8448" width="9.140625" style="98"/>
    <col min="8449" max="8449" width="9.5703125" style="98" customWidth="1"/>
    <col min="8450" max="8450" width="12" style="98" bestFit="1" customWidth="1"/>
    <col min="8451" max="8451" width="5.7109375" style="98" customWidth="1"/>
    <col min="8452" max="8452" width="72" style="98" customWidth="1"/>
    <col min="8453" max="8458" width="0" style="98" hidden="1" customWidth="1"/>
    <col min="8459" max="8459" width="17.28515625" style="98" customWidth="1"/>
    <col min="8460" max="8460" width="12.42578125" style="98" customWidth="1"/>
    <col min="8461" max="8461" width="16.42578125" style="98" bestFit="1" customWidth="1"/>
    <col min="8462" max="8463" width="15.42578125" style="98" bestFit="1" customWidth="1"/>
    <col min="8464" max="8464" width="11.7109375" style="98" bestFit="1" customWidth="1"/>
    <col min="8465" max="8465" width="15.42578125" style="98" bestFit="1" customWidth="1"/>
    <col min="8466" max="8466" width="9.42578125" style="98" bestFit="1" customWidth="1"/>
    <col min="8467" max="8467" width="15.42578125" style="98" bestFit="1" customWidth="1"/>
    <col min="8468" max="8468" width="9.42578125" style="98" bestFit="1" customWidth="1"/>
    <col min="8469" max="8704" width="9.140625" style="98"/>
    <col min="8705" max="8705" width="9.5703125" style="98" customWidth="1"/>
    <col min="8706" max="8706" width="12" style="98" bestFit="1" customWidth="1"/>
    <col min="8707" max="8707" width="5.7109375" style="98" customWidth="1"/>
    <col min="8708" max="8708" width="72" style="98" customWidth="1"/>
    <col min="8709" max="8714" width="0" style="98" hidden="1" customWidth="1"/>
    <col min="8715" max="8715" width="17.28515625" style="98" customWidth="1"/>
    <col min="8716" max="8716" width="12.42578125" style="98" customWidth="1"/>
    <col min="8717" max="8717" width="16.42578125" style="98" bestFit="1" customWidth="1"/>
    <col min="8718" max="8719" width="15.42578125" style="98" bestFit="1" customWidth="1"/>
    <col min="8720" max="8720" width="11.7109375" style="98" bestFit="1" customWidth="1"/>
    <col min="8721" max="8721" width="15.42578125" style="98" bestFit="1" customWidth="1"/>
    <col min="8722" max="8722" width="9.42578125" style="98" bestFit="1" customWidth="1"/>
    <col min="8723" max="8723" width="15.42578125" style="98" bestFit="1" customWidth="1"/>
    <col min="8724" max="8724" width="9.42578125" style="98" bestFit="1" customWidth="1"/>
    <col min="8725" max="8960" width="9.140625" style="98"/>
    <col min="8961" max="8961" width="9.5703125" style="98" customWidth="1"/>
    <col min="8962" max="8962" width="12" style="98" bestFit="1" customWidth="1"/>
    <col min="8963" max="8963" width="5.7109375" style="98" customWidth="1"/>
    <col min="8964" max="8964" width="72" style="98" customWidth="1"/>
    <col min="8965" max="8970" width="0" style="98" hidden="1" customWidth="1"/>
    <col min="8971" max="8971" width="17.28515625" style="98" customWidth="1"/>
    <col min="8972" max="8972" width="12.42578125" style="98" customWidth="1"/>
    <col min="8973" max="8973" width="16.42578125" style="98" bestFit="1" customWidth="1"/>
    <col min="8974" max="8975" width="15.42578125" style="98" bestFit="1" customWidth="1"/>
    <col min="8976" max="8976" width="11.7109375" style="98" bestFit="1" customWidth="1"/>
    <col min="8977" max="8977" width="15.42578125" style="98" bestFit="1" customWidth="1"/>
    <col min="8978" max="8978" width="9.42578125" style="98" bestFit="1" customWidth="1"/>
    <col min="8979" max="8979" width="15.42578125" style="98" bestFit="1" customWidth="1"/>
    <col min="8980" max="8980" width="9.42578125" style="98" bestFit="1" customWidth="1"/>
    <col min="8981" max="9216" width="9.140625" style="98"/>
    <col min="9217" max="9217" width="9.5703125" style="98" customWidth="1"/>
    <col min="9218" max="9218" width="12" style="98" bestFit="1" customWidth="1"/>
    <col min="9219" max="9219" width="5.7109375" style="98" customWidth="1"/>
    <col min="9220" max="9220" width="72" style="98" customWidth="1"/>
    <col min="9221" max="9226" width="0" style="98" hidden="1" customWidth="1"/>
    <col min="9227" max="9227" width="17.28515625" style="98" customWidth="1"/>
    <col min="9228" max="9228" width="12.42578125" style="98" customWidth="1"/>
    <col min="9229" max="9229" width="16.42578125" style="98" bestFit="1" customWidth="1"/>
    <col min="9230" max="9231" width="15.42578125" style="98" bestFit="1" customWidth="1"/>
    <col min="9232" max="9232" width="11.7109375" style="98" bestFit="1" customWidth="1"/>
    <col min="9233" max="9233" width="15.42578125" style="98" bestFit="1" customWidth="1"/>
    <col min="9234" max="9234" width="9.42578125" style="98" bestFit="1" customWidth="1"/>
    <col min="9235" max="9235" width="15.42578125" style="98" bestFit="1" customWidth="1"/>
    <col min="9236" max="9236" width="9.42578125" style="98" bestFit="1" customWidth="1"/>
    <col min="9237" max="9472" width="9.140625" style="98"/>
    <col min="9473" max="9473" width="9.5703125" style="98" customWidth="1"/>
    <col min="9474" max="9474" width="12" style="98" bestFit="1" customWidth="1"/>
    <col min="9475" max="9475" width="5.7109375" style="98" customWidth="1"/>
    <col min="9476" max="9476" width="72" style="98" customWidth="1"/>
    <col min="9477" max="9482" width="0" style="98" hidden="1" customWidth="1"/>
    <col min="9483" max="9483" width="17.28515625" style="98" customWidth="1"/>
    <col min="9484" max="9484" width="12.42578125" style="98" customWidth="1"/>
    <col min="9485" max="9485" width="16.42578125" style="98" bestFit="1" customWidth="1"/>
    <col min="9486" max="9487" width="15.42578125" style="98" bestFit="1" customWidth="1"/>
    <col min="9488" max="9488" width="11.7109375" style="98" bestFit="1" customWidth="1"/>
    <col min="9489" max="9489" width="15.42578125" style="98" bestFit="1" customWidth="1"/>
    <col min="9490" max="9490" width="9.42578125" style="98" bestFit="1" customWidth="1"/>
    <col min="9491" max="9491" width="15.42578125" style="98" bestFit="1" customWidth="1"/>
    <col min="9492" max="9492" width="9.42578125" style="98" bestFit="1" customWidth="1"/>
    <col min="9493" max="9728" width="9.140625" style="98"/>
    <col min="9729" max="9729" width="9.5703125" style="98" customWidth="1"/>
    <col min="9730" max="9730" width="12" style="98" bestFit="1" customWidth="1"/>
    <col min="9731" max="9731" width="5.7109375" style="98" customWidth="1"/>
    <col min="9732" max="9732" width="72" style="98" customWidth="1"/>
    <col min="9733" max="9738" width="0" style="98" hidden="1" customWidth="1"/>
    <col min="9739" max="9739" width="17.28515625" style="98" customWidth="1"/>
    <col min="9740" max="9740" width="12.42578125" style="98" customWidth="1"/>
    <col min="9741" max="9741" width="16.42578125" style="98" bestFit="1" customWidth="1"/>
    <col min="9742" max="9743" width="15.42578125" style="98" bestFit="1" customWidth="1"/>
    <col min="9744" max="9744" width="11.7109375" style="98" bestFit="1" customWidth="1"/>
    <col min="9745" max="9745" width="15.42578125" style="98" bestFit="1" customWidth="1"/>
    <col min="9746" max="9746" width="9.42578125" style="98" bestFit="1" customWidth="1"/>
    <col min="9747" max="9747" width="15.42578125" style="98" bestFit="1" customWidth="1"/>
    <col min="9748" max="9748" width="9.42578125" style="98" bestFit="1" customWidth="1"/>
    <col min="9749" max="9984" width="9.140625" style="98"/>
    <col min="9985" max="9985" width="9.5703125" style="98" customWidth="1"/>
    <col min="9986" max="9986" width="12" style="98" bestFit="1" customWidth="1"/>
    <col min="9987" max="9987" width="5.7109375" style="98" customWidth="1"/>
    <col min="9988" max="9988" width="72" style="98" customWidth="1"/>
    <col min="9989" max="9994" width="0" style="98" hidden="1" customWidth="1"/>
    <col min="9995" max="9995" width="17.28515625" style="98" customWidth="1"/>
    <col min="9996" max="9996" width="12.42578125" style="98" customWidth="1"/>
    <col min="9997" max="9997" width="16.42578125" style="98" bestFit="1" customWidth="1"/>
    <col min="9998" max="9999" width="15.42578125" style="98" bestFit="1" customWidth="1"/>
    <col min="10000" max="10000" width="11.7109375" style="98" bestFit="1" customWidth="1"/>
    <col min="10001" max="10001" width="15.42578125" style="98" bestFit="1" customWidth="1"/>
    <col min="10002" max="10002" width="9.42578125" style="98" bestFit="1" customWidth="1"/>
    <col min="10003" max="10003" width="15.42578125" style="98" bestFit="1" customWidth="1"/>
    <col min="10004" max="10004" width="9.42578125" style="98" bestFit="1" customWidth="1"/>
    <col min="10005" max="10240" width="9.140625" style="98"/>
    <col min="10241" max="10241" width="9.5703125" style="98" customWidth="1"/>
    <col min="10242" max="10242" width="12" style="98" bestFit="1" customWidth="1"/>
    <col min="10243" max="10243" width="5.7109375" style="98" customWidth="1"/>
    <col min="10244" max="10244" width="72" style="98" customWidth="1"/>
    <col min="10245" max="10250" width="0" style="98" hidden="1" customWidth="1"/>
    <col min="10251" max="10251" width="17.28515625" style="98" customWidth="1"/>
    <col min="10252" max="10252" width="12.42578125" style="98" customWidth="1"/>
    <col min="10253" max="10253" width="16.42578125" style="98" bestFit="1" customWidth="1"/>
    <col min="10254" max="10255" width="15.42578125" style="98" bestFit="1" customWidth="1"/>
    <col min="10256" max="10256" width="11.7109375" style="98" bestFit="1" customWidth="1"/>
    <col min="10257" max="10257" width="15.42578125" style="98" bestFit="1" customWidth="1"/>
    <col min="10258" max="10258" width="9.42578125" style="98" bestFit="1" customWidth="1"/>
    <col min="10259" max="10259" width="15.42578125" style="98" bestFit="1" customWidth="1"/>
    <col min="10260" max="10260" width="9.42578125" style="98" bestFit="1" customWidth="1"/>
    <col min="10261" max="10496" width="9.140625" style="98"/>
    <col min="10497" max="10497" width="9.5703125" style="98" customWidth="1"/>
    <col min="10498" max="10498" width="12" style="98" bestFit="1" customWidth="1"/>
    <col min="10499" max="10499" width="5.7109375" style="98" customWidth="1"/>
    <col min="10500" max="10500" width="72" style="98" customWidth="1"/>
    <col min="10501" max="10506" width="0" style="98" hidden="1" customWidth="1"/>
    <col min="10507" max="10507" width="17.28515625" style="98" customWidth="1"/>
    <col min="10508" max="10508" width="12.42578125" style="98" customWidth="1"/>
    <col min="10509" max="10509" width="16.42578125" style="98" bestFit="1" customWidth="1"/>
    <col min="10510" max="10511" width="15.42578125" style="98" bestFit="1" customWidth="1"/>
    <col min="10512" max="10512" width="11.7109375" style="98" bestFit="1" customWidth="1"/>
    <col min="10513" max="10513" width="15.42578125" style="98" bestFit="1" customWidth="1"/>
    <col min="10514" max="10514" width="9.42578125" style="98" bestFit="1" customWidth="1"/>
    <col min="10515" max="10515" width="15.42578125" style="98" bestFit="1" customWidth="1"/>
    <col min="10516" max="10516" width="9.42578125" style="98" bestFit="1" customWidth="1"/>
    <col min="10517" max="10752" width="9.140625" style="98"/>
    <col min="10753" max="10753" width="9.5703125" style="98" customWidth="1"/>
    <col min="10754" max="10754" width="12" style="98" bestFit="1" customWidth="1"/>
    <col min="10755" max="10755" width="5.7109375" style="98" customWidth="1"/>
    <col min="10756" max="10756" width="72" style="98" customWidth="1"/>
    <col min="10757" max="10762" width="0" style="98" hidden="1" customWidth="1"/>
    <col min="10763" max="10763" width="17.28515625" style="98" customWidth="1"/>
    <col min="10764" max="10764" width="12.42578125" style="98" customWidth="1"/>
    <col min="10765" max="10765" width="16.42578125" style="98" bestFit="1" customWidth="1"/>
    <col min="10766" max="10767" width="15.42578125" style="98" bestFit="1" customWidth="1"/>
    <col min="10768" max="10768" width="11.7109375" style="98" bestFit="1" customWidth="1"/>
    <col min="10769" max="10769" width="15.42578125" style="98" bestFit="1" customWidth="1"/>
    <col min="10770" max="10770" width="9.42578125" style="98" bestFit="1" customWidth="1"/>
    <col min="10771" max="10771" width="15.42578125" style="98" bestFit="1" customWidth="1"/>
    <col min="10772" max="10772" width="9.42578125" style="98" bestFit="1" customWidth="1"/>
    <col min="10773" max="11008" width="9.140625" style="98"/>
    <col min="11009" max="11009" width="9.5703125" style="98" customWidth="1"/>
    <col min="11010" max="11010" width="12" style="98" bestFit="1" customWidth="1"/>
    <col min="11011" max="11011" width="5.7109375" style="98" customWidth="1"/>
    <col min="11012" max="11012" width="72" style="98" customWidth="1"/>
    <col min="11013" max="11018" width="0" style="98" hidden="1" customWidth="1"/>
    <col min="11019" max="11019" width="17.28515625" style="98" customWidth="1"/>
    <col min="11020" max="11020" width="12.42578125" style="98" customWidth="1"/>
    <col min="11021" max="11021" width="16.42578125" style="98" bestFit="1" customWidth="1"/>
    <col min="11022" max="11023" width="15.42578125" style="98" bestFit="1" customWidth="1"/>
    <col min="11024" max="11024" width="11.7109375" style="98" bestFit="1" customWidth="1"/>
    <col min="11025" max="11025" width="15.42578125" style="98" bestFit="1" customWidth="1"/>
    <col min="11026" max="11026" width="9.42578125" style="98" bestFit="1" customWidth="1"/>
    <col min="11027" max="11027" width="15.42578125" style="98" bestFit="1" customWidth="1"/>
    <col min="11028" max="11028" width="9.42578125" style="98" bestFit="1" customWidth="1"/>
    <col min="11029" max="11264" width="9.140625" style="98"/>
    <col min="11265" max="11265" width="9.5703125" style="98" customWidth="1"/>
    <col min="11266" max="11266" width="12" style="98" bestFit="1" customWidth="1"/>
    <col min="11267" max="11267" width="5.7109375" style="98" customWidth="1"/>
    <col min="11268" max="11268" width="72" style="98" customWidth="1"/>
    <col min="11269" max="11274" width="0" style="98" hidden="1" customWidth="1"/>
    <col min="11275" max="11275" width="17.28515625" style="98" customWidth="1"/>
    <col min="11276" max="11276" width="12.42578125" style="98" customWidth="1"/>
    <col min="11277" max="11277" width="16.42578125" style="98" bestFit="1" customWidth="1"/>
    <col min="11278" max="11279" width="15.42578125" style="98" bestFit="1" customWidth="1"/>
    <col min="11280" max="11280" width="11.7109375" style="98" bestFit="1" customWidth="1"/>
    <col min="11281" max="11281" width="15.42578125" style="98" bestFit="1" customWidth="1"/>
    <col min="11282" max="11282" width="9.42578125" style="98" bestFit="1" customWidth="1"/>
    <col min="11283" max="11283" width="15.42578125" style="98" bestFit="1" customWidth="1"/>
    <col min="11284" max="11284" width="9.42578125" style="98" bestFit="1" customWidth="1"/>
    <col min="11285" max="11520" width="9.140625" style="98"/>
    <col min="11521" max="11521" width="9.5703125" style="98" customWidth="1"/>
    <col min="11522" max="11522" width="12" style="98" bestFit="1" customWidth="1"/>
    <col min="11523" max="11523" width="5.7109375" style="98" customWidth="1"/>
    <col min="11524" max="11524" width="72" style="98" customWidth="1"/>
    <col min="11525" max="11530" width="0" style="98" hidden="1" customWidth="1"/>
    <col min="11531" max="11531" width="17.28515625" style="98" customWidth="1"/>
    <col min="11532" max="11532" width="12.42578125" style="98" customWidth="1"/>
    <col min="11533" max="11533" width="16.42578125" style="98" bestFit="1" customWidth="1"/>
    <col min="11534" max="11535" width="15.42578125" style="98" bestFit="1" customWidth="1"/>
    <col min="11536" max="11536" width="11.7109375" style="98" bestFit="1" customWidth="1"/>
    <col min="11537" max="11537" width="15.42578125" style="98" bestFit="1" customWidth="1"/>
    <col min="11538" max="11538" width="9.42578125" style="98" bestFit="1" customWidth="1"/>
    <col min="11539" max="11539" width="15.42578125" style="98" bestFit="1" customWidth="1"/>
    <col min="11540" max="11540" width="9.42578125" style="98" bestFit="1" customWidth="1"/>
    <col min="11541" max="11776" width="9.140625" style="98"/>
    <col min="11777" max="11777" width="9.5703125" style="98" customWidth="1"/>
    <col min="11778" max="11778" width="12" style="98" bestFit="1" customWidth="1"/>
    <col min="11779" max="11779" width="5.7109375" style="98" customWidth="1"/>
    <col min="11780" max="11780" width="72" style="98" customWidth="1"/>
    <col min="11781" max="11786" width="0" style="98" hidden="1" customWidth="1"/>
    <col min="11787" max="11787" width="17.28515625" style="98" customWidth="1"/>
    <col min="11788" max="11788" width="12.42578125" style="98" customWidth="1"/>
    <col min="11789" max="11789" width="16.42578125" style="98" bestFit="1" customWidth="1"/>
    <col min="11790" max="11791" width="15.42578125" style="98" bestFit="1" customWidth="1"/>
    <col min="11792" max="11792" width="11.7109375" style="98" bestFit="1" customWidth="1"/>
    <col min="11793" max="11793" width="15.42578125" style="98" bestFit="1" customWidth="1"/>
    <col min="11794" max="11794" width="9.42578125" style="98" bestFit="1" customWidth="1"/>
    <col min="11795" max="11795" width="15.42578125" style="98" bestFit="1" customWidth="1"/>
    <col min="11796" max="11796" width="9.42578125" style="98" bestFit="1" customWidth="1"/>
    <col min="11797" max="12032" width="9.140625" style="98"/>
    <col min="12033" max="12033" width="9.5703125" style="98" customWidth="1"/>
    <col min="12034" max="12034" width="12" style="98" bestFit="1" customWidth="1"/>
    <col min="12035" max="12035" width="5.7109375" style="98" customWidth="1"/>
    <col min="12036" max="12036" width="72" style="98" customWidth="1"/>
    <col min="12037" max="12042" width="0" style="98" hidden="1" customWidth="1"/>
    <col min="12043" max="12043" width="17.28515625" style="98" customWidth="1"/>
    <col min="12044" max="12044" width="12.42578125" style="98" customWidth="1"/>
    <col min="12045" max="12045" width="16.42578125" style="98" bestFit="1" customWidth="1"/>
    <col min="12046" max="12047" width="15.42578125" style="98" bestFit="1" customWidth="1"/>
    <col min="12048" max="12048" width="11.7109375" style="98" bestFit="1" customWidth="1"/>
    <col min="12049" max="12049" width="15.42578125" style="98" bestFit="1" customWidth="1"/>
    <col min="12050" max="12050" width="9.42578125" style="98" bestFit="1" customWidth="1"/>
    <col min="12051" max="12051" width="15.42578125" style="98" bestFit="1" customWidth="1"/>
    <col min="12052" max="12052" width="9.42578125" style="98" bestFit="1" customWidth="1"/>
    <col min="12053" max="12288" width="9.140625" style="98"/>
    <col min="12289" max="12289" width="9.5703125" style="98" customWidth="1"/>
    <col min="12290" max="12290" width="12" style="98" bestFit="1" customWidth="1"/>
    <col min="12291" max="12291" width="5.7109375" style="98" customWidth="1"/>
    <col min="12292" max="12292" width="72" style="98" customWidth="1"/>
    <col min="12293" max="12298" width="0" style="98" hidden="1" customWidth="1"/>
    <col min="12299" max="12299" width="17.28515625" style="98" customWidth="1"/>
    <col min="12300" max="12300" width="12.42578125" style="98" customWidth="1"/>
    <col min="12301" max="12301" width="16.42578125" style="98" bestFit="1" customWidth="1"/>
    <col min="12302" max="12303" width="15.42578125" style="98" bestFit="1" customWidth="1"/>
    <col min="12304" max="12304" width="11.7109375" style="98" bestFit="1" customWidth="1"/>
    <col min="12305" max="12305" width="15.42578125" style="98" bestFit="1" customWidth="1"/>
    <col min="12306" max="12306" width="9.42578125" style="98" bestFit="1" customWidth="1"/>
    <col min="12307" max="12307" width="15.42578125" style="98" bestFit="1" customWidth="1"/>
    <col min="12308" max="12308" width="9.42578125" style="98" bestFit="1" customWidth="1"/>
    <col min="12309" max="12544" width="9.140625" style="98"/>
    <col min="12545" max="12545" width="9.5703125" style="98" customWidth="1"/>
    <col min="12546" max="12546" width="12" style="98" bestFit="1" customWidth="1"/>
    <col min="12547" max="12547" width="5.7109375" style="98" customWidth="1"/>
    <col min="12548" max="12548" width="72" style="98" customWidth="1"/>
    <col min="12549" max="12554" width="0" style="98" hidden="1" customWidth="1"/>
    <col min="12555" max="12555" width="17.28515625" style="98" customWidth="1"/>
    <col min="12556" max="12556" width="12.42578125" style="98" customWidth="1"/>
    <col min="12557" max="12557" width="16.42578125" style="98" bestFit="1" customWidth="1"/>
    <col min="12558" max="12559" width="15.42578125" style="98" bestFit="1" customWidth="1"/>
    <col min="12560" max="12560" width="11.7109375" style="98" bestFit="1" customWidth="1"/>
    <col min="12561" max="12561" width="15.42578125" style="98" bestFit="1" customWidth="1"/>
    <col min="12562" max="12562" width="9.42578125" style="98" bestFit="1" customWidth="1"/>
    <col min="12563" max="12563" width="15.42578125" style="98" bestFit="1" customWidth="1"/>
    <col min="12564" max="12564" width="9.42578125" style="98" bestFit="1" customWidth="1"/>
    <col min="12565" max="12800" width="9.140625" style="98"/>
    <col min="12801" max="12801" width="9.5703125" style="98" customWidth="1"/>
    <col min="12802" max="12802" width="12" style="98" bestFit="1" customWidth="1"/>
    <col min="12803" max="12803" width="5.7109375" style="98" customWidth="1"/>
    <col min="12804" max="12804" width="72" style="98" customWidth="1"/>
    <col min="12805" max="12810" width="0" style="98" hidden="1" customWidth="1"/>
    <col min="12811" max="12811" width="17.28515625" style="98" customWidth="1"/>
    <col min="12812" max="12812" width="12.42578125" style="98" customWidth="1"/>
    <col min="12813" max="12813" width="16.42578125" style="98" bestFit="1" customWidth="1"/>
    <col min="12814" max="12815" width="15.42578125" style="98" bestFit="1" customWidth="1"/>
    <col min="12816" max="12816" width="11.7109375" style="98" bestFit="1" customWidth="1"/>
    <col min="12817" max="12817" width="15.42578125" style="98" bestFit="1" customWidth="1"/>
    <col min="12818" max="12818" width="9.42578125" style="98" bestFit="1" customWidth="1"/>
    <col min="12819" max="12819" width="15.42578125" style="98" bestFit="1" customWidth="1"/>
    <col min="12820" max="12820" width="9.42578125" style="98" bestFit="1" customWidth="1"/>
    <col min="12821" max="13056" width="9.140625" style="98"/>
    <col min="13057" max="13057" width="9.5703125" style="98" customWidth="1"/>
    <col min="13058" max="13058" width="12" style="98" bestFit="1" customWidth="1"/>
    <col min="13059" max="13059" width="5.7109375" style="98" customWidth="1"/>
    <col min="13060" max="13060" width="72" style="98" customWidth="1"/>
    <col min="13061" max="13066" width="0" style="98" hidden="1" customWidth="1"/>
    <col min="13067" max="13067" width="17.28515625" style="98" customWidth="1"/>
    <col min="13068" max="13068" width="12.42578125" style="98" customWidth="1"/>
    <col min="13069" max="13069" width="16.42578125" style="98" bestFit="1" customWidth="1"/>
    <col min="13070" max="13071" width="15.42578125" style="98" bestFit="1" customWidth="1"/>
    <col min="13072" max="13072" width="11.7109375" style="98" bestFit="1" customWidth="1"/>
    <col min="13073" max="13073" width="15.42578125" style="98" bestFit="1" customWidth="1"/>
    <col min="13074" max="13074" width="9.42578125" style="98" bestFit="1" customWidth="1"/>
    <col min="13075" max="13075" width="15.42578125" style="98" bestFit="1" customWidth="1"/>
    <col min="13076" max="13076" width="9.42578125" style="98" bestFit="1" customWidth="1"/>
    <col min="13077" max="13312" width="9.140625" style="98"/>
    <col min="13313" max="13313" width="9.5703125" style="98" customWidth="1"/>
    <col min="13314" max="13314" width="12" style="98" bestFit="1" customWidth="1"/>
    <col min="13315" max="13315" width="5.7109375" style="98" customWidth="1"/>
    <col min="13316" max="13316" width="72" style="98" customWidth="1"/>
    <col min="13317" max="13322" width="0" style="98" hidden="1" customWidth="1"/>
    <col min="13323" max="13323" width="17.28515625" style="98" customWidth="1"/>
    <col min="13324" max="13324" width="12.42578125" style="98" customWidth="1"/>
    <col min="13325" max="13325" width="16.42578125" style="98" bestFit="1" customWidth="1"/>
    <col min="13326" max="13327" width="15.42578125" style="98" bestFit="1" customWidth="1"/>
    <col min="13328" max="13328" width="11.7109375" style="98" bestFit="1" customWidth="1"/>
    <col min="13329" max="13329" width="15.42578125" style="98" bestFit="1" customWidth="1"/>
    <col min="13330" max="13330" width="9.42578125" style="98" bestFit="1" customWidth="1"/>
    <col min="13331" max="13331" width="15.42578125" style="98" bestFit="1" customWidth="1"/>
    <col min="13332" max="13332" width="9.42578125" style="98" bestFit="1" customWidth="1"/>
    <col min="13333" max="13568" width="9.140625" style="98"/>
    <col min="13569" max="13569" width="9.5703125" style="98" customWidth="1"/>
    <col min="13570" max="13570" width="12" style="98" bestFit="1" customWidth="1"/>
    <col min="13571" max="13571" width="5.7109375" style="98" customWidth="1"/>
    <col min="13572" max="13572" width="72" style="98" customWidth="1"/>
    <col min="13573" max="13578" width="0" style="98" hidden="1" customWidth="1"/>
    <col min="13579" max="13579" width="17.28515625" style="98" customWidth="1"/>
    <col min="13580" max="13580" width="12.42578125" style="98" customWidth="1"/>
    <col min="13581" max="13581" width="16.42578125" style="98" bestFit="1" customWidth="1"/>
    <col min="13582" max="13583" width="15.42578125" style="98" bestFit="1" customWidth="1"/>
    <col min="13584" max="13584" width="11.7109375" style="98" bestFit="1" customWidth="1"/>
    <col min="13585" max="13585" width="15.42578125" style="98" bestFit="1" customWidth="1"/>
    <col min="13586" max="13586" width="9.42578125" style="98" bestFit="1" customWidth="1"/>
    <col min="13587" max="13587" width="15.42578125" style="98" bestFit="1" customWidth="1"/>
    <col min="13588" max="13588" width="9.42578125" style="98" bestFit="1" customWidth="1"/>
    <col min="13589" max="13824" width="9.140625" style="98"/>
    <col min="13825" max="13825" width="9.5703125" style="98" customWidth="1"/>
    <col min="13826" max="13826" width="12" style="98" bestFit="1" customWidth="1"/>
    <col min="13827" max="13827" width="5.7109375" style="98" customWidth="1"/>
    <col min="13828" max="13828" width="72" style="98" customWidth="1"/>
    <col min="13829" max="13834" width="0" style="98" hidden="1" customWidth="1"/>
    <col min="13835" max="13835" width="17.28515625" style="98" customWidth="1"/>
    <col min="13836" max="13836" width="12.42578125" style="98" customWidth="1"/>
    <col min="13837" max="13837" width="16.42578125" style="98" bestFit="1" customWidth="1"/>
    <col min="13838" max="13839" width="15.42578125" style="98" bestFit="1" customWidth="1"/>
    <col min="13840" max="13840" width="11.7109375" style="98" bestFit="1" customWidth="1"/>
    <col min="13841" max="13841" width="15.42578125" style="98" bestFit="1" customWidth="1"/>
    <col min="13842" max="13842" width="9.42578125" style="98" bestFit="1" customWidth="1"/>
    <col min="13843" max="13843" width="15.42578125" style="98" bestFit="1" customWidth="1"/>
    <col min="13844" max="13844" width="9.42578125" style="98" bestFit="1" customWidth="1"/>
    <col min="13845" max="14080" width="9.140625" style="98"/>
    <col min="14081" max="14081" width="9.5703125" style="98" customWidth="1"/>
    <col min="14082" max="14082" width="12" style="98" bestFit="1" customWidth="1"/>
    <col min="14083" max="14083" width="5.7109375" style="98" customWidth="1"/>
    <col min="14084" max="14084" width="72" style="98" customWidth="1"/>
    <col min="14085" max="14090" width="0" style="98" hidden="1" customWidth="1"/>
    <col min="14091" max="14091" width="17.28515625" style="98" customWidth="1"/>
    <col min="14092" max="14092" width="12.42578125" style="98" customWidth="1"/>
    <col min="14093" max="14093" width="16.42578125" style="98" bestFit="1" customWidth="1"/>
    <col min="14094" max="14095" width="15.42578125" style="98" bestFit="1" customWidth="1"/>
    <col min="14096" max="14096" width="11.7109375" style="98" bestFit="1" customWidth="1"/>
    <col min="14097" max="14097" width="15.42578125" style="98" bestFit="1" customWidth="1"/>
    <col min="14098" max="14098" width="9.42578125" style="98" bestFit="1" customWidth="1"/>
    <col min="14099" max="14099" width="15.42578125" style="98" bestFit="1" customWidth="1"/>
    <col min="14100" max="14100" width="9.42578125" style="98" bestFit="1" customWidth="1"/>
    <col min="14101" max="14336" width="9.140625" style="98"/>
    <col min="14337" max="14337" width="9.5703125" style="98" customWidth="1"/>
    <col min="14338" max="14338" width="12" style="98" bestFit="1" customWidth="1"/>
    <col min="14339" max="14339" width="5.7109375" style="98" customWidth="1"/>
    <col min="14340" max="14340" width="72" style="98" customWidth="1"/>
    <col min="14341" max="14346" width="0" style="98" hidden="1" customWidth="1"/>
    <col min="14347" max="14347" width="17.28515625" style="98" customWidth="1"/>
    <col min="14348" max="14348" width="12.42578125" style="98" customWidth="1"/>
    <col min="14349" max="14349" width="16.42578125" style="98" bestFit="1" customWidth="1"/>
    <col min="14350" max="14351" width="15.42578125" style="98" bestFit="1" customWidth="1"/>
    <col min="14352" max="14352" width="11.7109375" style="98" bestFit="1" customWidth="1"/>
    <col min="14353" max="14353" width="15.42578125" style="98" bestFit="1" customWidth="1"/>
    <col min="14354" max="14354" width="9.42578125" style="98" bestFit="1" customWidth="1"/>
    <col min="14355" max="14355" width="15.42578125" style="98" bestFit="1" customWidth="1"/>
    <col min="14356" max="14356" width="9.42578125" style="98" bestFit="1" customWidth="1"/>
    <col min="14357" max="14592" width="9.140625" style="98"/>
    <col min="14593" max="14593" width="9.5703125" style="98" customWidth="1"/>
    <col min="14594" max="14594" width="12" style="98" bestFit="1" customWidth="1"/>
    <col min="14595" max="14595" width="5.7109375" style="98" customWidth="1"/>
    <col min="14596" max="14596" width="72" style="98" customWidth="1"/>
    <col min="14597" max="14602" width="0" style="98" hidden="1" customWidth="1"/>
    <col min="14603" max="14603" width="17.28515625" style="98" customWidth="1"/>
    <col min="14604" max="14604" width="12.42578125" style="98" customWidth="1"/>
    <col min="14605" max="14605" width="16.42578125" style="98" bestFit="1" customWidth="1"/>
    <col min="14606" max="14607" width="15.42578125" style="98" bestFit="1" customWidth="1"/>
    <col min="14608" max="14608" width="11.7109375" style="98" bestFit="1" customWidth="1"/>
    <col min="14609" max="14609" width="15.42578125" style="98" bestFit="1" customWidth="1"/>
    <col min="14610" max="14610" width="9.42578125" style="98" bestFit="1" customWidth="1"/>
    <col min="14611" max="14611" width="15.42578125" style="98" bestFit="1" customWidth="1"/>
    <col min="14612" max="14612" width="9.42578125" style="98" bestFit="1" customWidth="1"/>
    <col min="14613" max="14848" width="9.140625" style="98"/>
    <col min="14849" max="14849" width="9.5703125" style="98" customWidth="1"/>
    <col min="14850" max="14850" width="12" style="98" bestFit="1" customWidth="1"/>
    <col min="14851" max="14851" width="5.7109375" style="98" customWidth="1"/>
    <col min="14852" max="14852" width="72" style="98" customWidth="1"/>
    <col min="14853" max="14858" width="0" style="98" hidden="1" customWidth="1"/>
    <col min="14859" max="14859" width="17.28515625" style="98" customWidth="1"/>
    <col min="14860" max="14860" width="12.42578125" style="98" customWidth="1"/>
    <col min="14861" max="14861" width="16.42578125" style="98" bestFit="1" customWidth="1"/>
    <col min="14862" max="14863" width="15.42578125" style="98" bestFit="1" customWidth="1"/>
    <col min="14864" max="14864" width="11.7109375" style="98" bestFit="1" customWidth="1"/>
    <col min="14865" max="14865" width="15.42578125" style="98" bestFit="1" customWidth="1"/>
    <col min="14866" max="14866" width="9.42578125" style="98" bestFit="1" customWidth="1"/>
    <col min="14867" max="14867" width="15.42578125" style="98" bestFit="1" customWidth="1"/>
    <col min="14868" max="14868" width="9.42578125" style="98" bestFit="1" customWidth="1"/>
    <col min="14869" max="15104" width="9.140625" style="98"/>
    <col min="15105" max="15105" width="9.5703125" style="98" customWidth="1"/>
    <col min="15106" max="15106" width="12" style="98" bestFit="1" customWidth="1"/>
    <col min="15107" max="15107" width="5.7109375" style="98" customWidth="1"/>
    <col min="15108" max="15108" width="72" style="98" customWidth="1"/>
    <col min="15109" max="15114" width="0" style="98" hidden="1" customWidth="1"/>
    <col min="15115" max="15115" width="17.28515625" style="98" customWidth="1"/>
    <col min="15116" max="15116" width="12.42578125" style="98" customWidth="1"/>
    <col min="15117" max="15117" width="16.42578125" style="98" bestFit="1" customWidth="1"/>
    <col min="15118" max="15119" width="15.42578125" style="98" bestFit="1" customWidth="1"/>
    <col min="15120" max="15120" width="11.7109375" style="98" bestFit="1" customWidth="1"/>
    <col min="15121" max="15121" width="15.42578125" style="98" bestFit="1" customWidth="1"/>
    <col min="15122" max="15122" width="9.42578125" style="98" bestFit="1" customWidth="1"/>
    <col min="15123" max="15123" width="15.42578125" style="98" bestFit="1" customWidth="1"/>
    <col min="15124" max="15124" width="9.42578125" style="98" bestFit="1" customWidth="1"/>
    <col min="15125" max="15360" width="9.140625" style="98"/>
    <col min="15361" max="15361" width="9.5703125" style="98" customWidth="1"/>
    <col min="15362" max="15362" width="12" style="98" bestFit="1" customWidth="1"/>
    <col min="15363" max="15363" width="5.7109375" style="98" customWidth="1"/>
    <col min="15364" max="15364" width="72" style="98" customWidth="1"/>
    <col min="15365" max="15370" width="0" style="98" hidden="1" customWidth="1"/>
    <col min="15371" max="15371" width="17.28515625" style="98" customWidth="1"/>
    <col min="15372" max="15372" width="12.42578125" style="98" customWidth="1"/>
    <col min="15373" max="15373" width="16.42578125" style="98" bestFit="1" customWidth="1"/>
    <col min="15374" max="15375" width="15.42578125" style="98" bestFit="1" customWidth="1"/>
    <col min="15376" max="15376" width="11.7109375" style="98" bestFit="1" customWidth="1"/>
    <col min="15377" max="15377" width="15.42578125" style="98" bestFit="1" customWidth="1"/>
    <col min="15378" max="15378" width="9.42578125" style="98" bestFit="1" customWidth="1"/>
    <col min="15379" max="15379" width="15.42578125" style="98" bestFit="1" customWidth="1"/>
    <col min="15380" max="15380" width="9.42578125" style="98" bestFit="1" customWidth="1"/>
    <col min="15381" max="15616" width="9.140625" style="98"/>
    <col min="15617" max="15617" width="9.5703125" style="98" customWidth="1"/>
    <col min="15618" max="15618" width="12" style="98" bestFit="1" customWidth="1"/>
    <col min="15619" max="15619" width="5.7109375" style="98" customWidth="1"/>
    <col min="15620" max="15620" width="72" style="98" customWidth="1"/>
    <col min="15621" max="15626" width="0" style="98" hidden="1" customWidth="1"/>
    <col min="15627" max="15627" width="17.28515625" style="98" customWidth="1"/>
    <col min="15628" max="15628" width="12.42578125" style="98" customWidth="1"/>
    <col min="15629" max="15629" width="16.42578125" style="98" bestFit="1" customWidth="1"/>
    <col min="15630" max="15631" width="15.42578125" style="98" bestFit="1" customWidth="1"/>
    <col min="15632" max="15632" width="11.7109375" style="98" bestFit="1" customWidth="1"/>
    <col min="15633" max="15633" width="15.42578125" style="98" bestFit="1" customWidth="1"/>
    <col min="15634" max="15634" width="9.42578125" style="98" bestFit="1" customWidth="1"/>
    <col min="15635" max="15635" width="15.42578125" style="98" bestFit="1" customWidth="1"/>
    <col min="15636" max="15636" width="9.42578125" style="98" bestFit="1" customWidth="1"/>
    <col min="15637" max="15872" width="9.140625" style="98"/>
    <col min="15873" max="15873" width="9.5703125" style="98" customWidth="1"/>
    <col min="15874" max="15874" width="12" style="98" bestFit="1" customWidth="1"/>
    <col min="15875" max="15875" width="5.7109375" style="98" customWidth="1"/>
    <col min="15876" max="15876" width="72" style="98" customWidth="1"/>
    <col min="15877" max="15882" width="0" style="98" hidden="1" customWidth="1"/>
    <col min="15883" max="15883" width="17.28515625" style="98" customWidth="1"/>
    <col min="15884" max="15884" width="12.42578125" style="98" customWidth="1"/>
    <col min="15885" max="15885" width="16.42578125" style="98" bestFit="1" customWidth="1"/>
    <col min="15886" max="15887" width="15.42578125" style="98" bestFit="1" customWidth="1"/>
    <col min="15888" max="15888" width="11.7109375" style="98" bestFit="1" customWidth="1"/>
    <col min="15889" max="15889" width="15.42578125" style="98" bestFit="1" customWidth="1"/>
    <col min="15890" max="15890" width="9.42578125" style="98" bestFit="1" customWidth="1"/>
    <col min="15891" max="15891" width="15.42578125" style="98" bestFit="1" customWidth="1"/>
    <col min="15892" max="15892" width="9.42578125" style="98" bestFit="1" customWidth="1"/>
    <col min="15893" max="16128" width="9.140625" style="98"/>
    <col min="16129" max="16129" width="9.5703125" style="98" customWidth="1"/>
    <col min="16130" max="16130" width="12" style="98" bestFit="1" customWidth="1"/>
    <col min="16131" max="16131" width="5.7109375" style="98" customWidth="1"/>
    <col min="16132" max="16132" width="72" style="98" customWidth="1"/>
    <col min="16133" max="16138" width="0" style="98" hidden="1" customWidth="1"/>
    <col min="16139" max="16139" width="17.28515625" style="98" customWidth="1"/>
    <col min="16140" max="16140" width="12.42578125" style="98" customWidth="1"/>
    <col min="16141" max="16141" width="16.42578125" style="98" bestFit="1" customWidth="1"/>
    <col min="16142" max="16143" width="15.42578125" style="98" bestFit="1" customWidth="1"/>
    <col min="16144" max="16144" width="11.7109375" style="98" bestFit="1" customWidth="1"/>
    <col min="16145" max="16145" width="15.42578125" style="98" bestFit="1" customWidth="1"/>
    <col min="16146" max="16146" width="9.42578125" style="98" bestFit="1" customWidth="1"/>
    <col min="16147" max="16147" width="15.42578125" style="98" bestFit="1" customWidth="1"/>
    <col min="16148" max="16148" width="9.42578125" style="98" bestFit="1" customWidth="1"/>
    <col min="16149" max="16384" width="9.140625" style="98"/>
  </cols>
  <sheetData>
    <row r="1" spans="1:19" ht="20.25" customHeight="1">
      <c r="A1" s="248" t="s">
        <v>260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9">
      <c r="F2" s="98"/>
      <c r="G2" s="105"/>
      <c r="H2" s="105"/>
      <c r="I2" s="105"/>
      <c r="J2" s="105"/>
      <c r="K2" s="147"/>
      <c r="L2" s="147"/>
      <c r="M2" s="147"/>
    </row>
    <row r="3" spans="1:19" s="109" customFormat="1" ht="25.5">
      <c r="A3" s="148" t="s">
        <v>234</v>
      </c>
      <c r="B3" s="148" t="s">
        <v>235</v>
      </c>
      <c r="C3" s="148" t="s">
        <v>236</v>
      </c>
      <c r="D3" s="148" t="s">
        <v>261</v>
      </c>
      <c r="E3" s="149"/>
      <c r="F3" s="149" t="s">
        <v>237</v>
      </c>
      <c r="G3" s="149"/>
      <c r="H3" s="149"/>
      <c r="I3" s="149"/>
      <c r="J3" s="149"/>
      <c r="K3" s="149" t="str">
        <f>K6</f>
        <v>Plan 
2023.</v>
      </c>
      <c r="L3" s="149" t="str">
        <f>L6</f>
        <v>Povećanje/smanjenje</v>
      </c>
      <c r="M3" s="149" t="str">
        <f>M6</f>
        <v>Novi plan 
2023.</v>
      </c>
    </row>
    <row r="4" spans="1:19" s="113" customFormat="1" ht="11.25">
      <c r="A4" s="110">
        <v>1</v>
      </c>
      <c r="B4" s="110">
        <v>2</v>
      </c>
      <c r="C4" s="110">
        <v>3</v>
      </c>
      <c r="D4" s="110">
        <v>4</v>
      </c>
      <c r="E4" s="111"/>
      <c r="F4" s="111"/>
      <c r="G4" s="111"/>
      <c r="H4" s="111"/>
      <c r="I4" s="111"/>
      <c r="J4" s="111"/>
      <c r="K4" s="150">
        <v>5</v>
      </c>
      <c r="L4" s="150">
        <v>6</v>
      </c>
      <c r="M4" s="150">
        <v>7</v>
      </c>
    </row>
    <row r="5" spans="1:19" s="113" customFormat="1">
      <c r="A5" s="151"/>
      <c r="B5" s="151"/>
      <c r="C5" s="151"/>
      <c r="D5" s="152" t="s">
        <v>223</v>
      </c>
      <c r="E5" s="153"/>
      <c r="F5" s="153"/>
      <c r="G5" s="153"/>
      <c r="H5" s="153"/>
      <c r="I5" s="153"/>
      <c r="J5" s="153"/>
      <c r="K5" s="154">
        <f>K8</f>
        <v>151746594</v>
      </c>
      <c r="L5" s="154">
        <f>L8</f>
        <v>-2106967</v>
      </c>
      <c r="M5" s="154">
        <f>M8</f>
        <v>149639627</v>
      </c>
    </row>
    <row r="6" spans="1:19" ht="25.5" hidden="1">
      <c r="A6" s="155" t="str">
        <f>IF(ISNUMBER(VALUE(E6)),E6,"")</f>
        <v/>
      </c>
      <c r="B6" s="152" t="str">
        <f>IF(ISNUMBER(VALUE(G6)),G6,"")</f>
        <v/>
      </c>
      <c r="C6" s="152" t="str">
        <f>IF(ISNUMBER(VALUE(I6)),I6,"")</f>
        <v/>
      </c>
      <c r="D6" s="152" t="str">
        <f>CONCATENATE(F6,"    ",H6,"    ",J6)</f>
        <v xml:space="preserve">        </v>
      </c>
      <c r="E6" s="116" t="s">
        <v>238</v>
      </c>
      <c r="F6" s="116" t="s">
        <v>238</v>
      </c>
      <c r="G6" s="116" t="s">
        <v>238</v>
      </c>
      <c r="H6" s="116" t="s">
        <v>238</v>
      </c>
      <c r="I6" s="116" t="s">
        <v>238</v>
      </c>
      <c r="J6" s="116" t="s">
        <v>238</v>
      </c>
      <c r="K6" s="156" t="s">
        <v>239</v>
      </c>
      <c r="L6" s="157" t="s">
        <v>240</v>
      </c>
      <c r="M6" s="156" t="s">
        <v>241</v>
      </c>
      <c r="N6" s="119"/>
      <c r="O6" s="119"/>
      <c r="P6" s="120"/>
      <c r="Q6" s="120"/>
      <c r="R6" s="120"/>
      <c r="S6" s="120"/>
    </row>
    <row r="7" spans="1:19" hidden="1">
      <c r="E7" s="116" t="s">
        <v>262</v>
      </c>
      <c r="F7" s="116" t="s">
        <v>238</v>
      </c>
      <c r="G7" s="116" t="s">
        <v>263</v>
      </c>
      <c r="H7" s="116" t="s">
        <v>238</v>
      </c>
      <c r="I7" s="116" t="s">
        <v>264</v>
      </c>
      <c r="J7" s="116" t="s">
        <v>238</v>
      </c>
      <c r="K7" s="158" t="s">
        <v>243</v>
      </c>
      <c r="L7" s="158" t="s">
        <v>243</v>
      </c>
      <c r="M7" s="158" t="s">
        <v>243</v>
      </c>
    </row>
    <row r="8" spans="1:19" hidden="1">
      <c r="A8" s="120"/>
      <c r="B8" s="120"/>
      <c r="C8" s="120"/>
      <c r="D8" s="120"/>
      <c r="E8" s="159" t="s">
        <v>265</v>
      </c>
      <c r="F8" s="159" t="s">
        <v>238</v>
      </c>
      <c r="G8" s="159" t="s">
        <v>238</v>
      </c>
      <c r="H8" s="159" t="s">
        <v>238</v>
      </c>
      <c r="I8" s="159" t="s">
        <v>238</v>
      </c>
      <c r="J8" s="159" t="s">
        <v>238</v>
      </c>
      <c r="K8" s="160">
        <v>151746594</v>
      </c>
      <c r="L8" s="161">
        <v>-2106967</v>
      </c>
      <c r="M8" s="160">
        <v>149639627</v>
      </c>
      <c r="N8" s="120"/>
      <c r="O8" s="120"/>
      <c r="P8" s="120"/>
      <c r="Q8" s="120"/>
      <c r="R8" s="120"/>
      <c r="S8" s="120"/>
    </row>
    <row r="9" spans="1:19">
      <c r="A9" s="155" t="str">
        <f t="shared" ref="A9:A49" si="0">IF(ISNUMBER(VALUE(E9)),E9,"")</f>
        <v>3</v>
      </c>
      <c r="B9" s="152" t="str">
        <f t="shared" ref="B9:B49" si="1">IF(ISNUMBER(VALUE(G9)),G9,"")</f>
        <v/>
      </c>
      <c r="C9" s="152" t="str">
        <f t="shared" ref="C9:C49" si="2">IF(ISNUMBER(VALUE(I9)),I9,"")</f>
        <v/>
      </c>
      <c r="D9" s="152" t="str">
        <f t="shared" ref="D9:D49" si="3">CONCATENATE(F9,"    ",H9,"    ",J9)</f>
        <v xml:space="preserve">Rashodi poslovanja        </v>
      </c>
      <c r="E9" s="162" t="s">
        <v>266</v>
      </c>
      <c r="F9" s="162" t="s">
        <v>267</v>
      </c>
      <c r="G9" s="163" t="s">
        <v>268</v>
      </c>
      <c r="H9" s="163" t="s">
        <v>238</v>
      </c>
      <c r="I9" s="163" t="s">
        <v>238</v>
      </c>
      <c r="J9" s="163" t="s">
        <v>238</v>
      </c>
      <c r="K9" s="164">
        <v>123861981</v>
      </c>
      <c r="L9" s="165">
        <v>5628106</v>
      </c>
      <c r="M9" s="164">
        <v>129490087</v>
      </c>
      <c r="N9" s="134"/>
      <c r="O9" s="134"/>
      <c r="P9" s="134"/>
      <c r="Q9" s="134"/>
      <c r="R9" s="134"/>
      <c r="S9" s="134"/>
    </row>
    <row r="10" spans="1:19">
      <c r="A10" s="155" t="str">
        <f t="shared" si="0"/>
        <v/>
      </c>
      <c r="B10" s="152" t="str">
        <f t="shared" si="1"/>
        <v>31</v>
      </c>
      <c r="C10" s="152" t="str">
        <f t="shared" si="2"/>
        <v/>
      </c>
      <c r="D10" s="152" t="str">
        <f t="shared" si="3"/>
        <v xml:space="preserve">    Rashodi za zaposlene    </v>
      </c>
      <c r="E10" s="162" t="s">
        <v>238</v>
      </c>
      <c r="F10" s="162" t="s">
        <v>238</v>
      </c>
      <c r="G10" s="162" t="s">
        <v>256</v>
      </c>
      <c r="H10" s="162" t="s">
        <v>53</v>
      </c>
      <c r="I10" s="163" t="s">
        <v>268</v>
      </c>
      <c r="J10" s="163" t="s">
        <v>238</v>
      </c>
      <c r="K10" s="164">
        <v>51136600</v>
      </c>
      <c r="L10" s="165">
        <v>1092366</v>
      </c>
      <c r="M10" s="164">
        <v>52228966</v>
      </c>
      <c r="N10" s="134"/>
      <c r="O10" s="134"/>
      <c r="P10" s="134"/>
      <c r="Q10" s="134"/>
      <c r="R10" s="134"/>
      <c r="S10" s="134"/>
    </row>
    <row r="11" spans="1:19">
      <c r="A11" s="166" t="str">
        <f t="shared" si="0"/>
        <v/>
      </c>
      <c r="B11" s="167" t="str">
        <f t="shared" si="1"/>
        <v/>
      </c>
      <c r="C11" s="167" t="str">
        <f t="shared" si="2"/>
        <v>11</v>
      </c>
      <c r="D11" s="167" t="str">
        <f t="shared" si="3"/>
        <v xml:space="preserve">        Opći prihodi i primici</v>
      </c>
      <c r="E11" s="168" t="s">
        <v>238</v>
      </c>
      <c r="F11" s="168" t="s">
        <v>238</v>
      </c>
      <c r="G11" s="168" t="s">
        <v>238</v>
      </c>
      <c r="H11" s="168" t="s">
        <v>238</v>
      </c>
      <c r="I11" s="168" t="s">
        <v>52</v>
      </c>
      <c r="J11" s="168" t="s">
        <v>12</v>
      </c>
      <c r="K11" s="169">
        <v>51136600</v>
      </c>
      <c r="L11" s="170">
        <v>1092366</v>
      </c>
      <c r="M11" s="169">
        <v>52228966</v>
      </c>
      <c r="N11" s="145"/>
      <c r="O11" s="145"/>
      <c r="P11" s="145"/>
      <c r="Q11" s="145"/>
      <c r="R11" s="145"/>
      <c r="S11" s="145"/>
    </row>
    <row r="12" spans="1:19">
      <c r="A12" s="155" t="str">
        <f t="shared" si="0"/>
        <v/>
      </c>
      <c r="B12" s="152" t="str">
        <f t="shared" si="1"/>
        <v>32</v>
      </c>
      <c r="C12" s="152" t="str">
        <f t="shared" si="2"/>
        <v/>
      </c>
      <c r="D12" s="152" t="str">
        <f t="shared" si="3"/>
        <v xml:space="preserve">    Materijalni rashodi    </v>
      </c>
      <c r="E12" s="162" t="s">
        <v>238</v>
      </c>
      <c r="F12" s="162" t="s">
        <v>238</v>
      </c>
      <c r="G12" s="162" t="s">
        <v>269</v>
      </c>
      <c r="H12" s="162" t="s">
        <v>13</v>
      </c>
      <c r="I12" s="163" t="s">
        <v>268</v>
      </c>
      <c r="J12" s="163" t="s">
        <v>238</v>
      </c>
      <c r="K12" s="164">
        <v>59589259</v>
      </c>
      <c r="L12" s="165">
        <v>4158099</v>
      </c>
      <c r="M12" s="164">
        <v>63747358</v>
      </c>
      <c r="N12" s="134"/>
      <c r="O12" s="134"/>
      <c r="P12" s="134"/>
      <c r="Q12" s="134"/>
      <c r="R12" s="134"/>
      <c r="S12" s="134"/>
    </row>
    <row r="13" spans="1:19">
      <c r="A13" s="166" t="str">
        <f t="shared" si="0"/>
        <v/>
      </c>
      <c r="B13" s="167" t="str">
        <f t="shared" si="1"/>
        <v/>
      </c>
      <c r="C13" s="167" t="str">
        <f t="shared" si="2"/>
        <v>11</v>
      </c>
      <c r="D13" s="167" t="str">
        <f t="shared" si="3"/>
        <v xml:space="preserve">        Opći prihodi i primici</v>
      </c>
      <c r="E13" s="168" t="s">
        <v>238</v>
      </c>
      <c r="F13" s="168" t="s">
        <v>238</v>
      </c>
      <c r="G13" s="168" t="s">
        <v>238</v>
      </c>
      <c r="H13" s="168" t="s">
        <v>238</v>
      </c>
      <c r="I13" s="168" t="s">
        <v>52</v>
      </c>
      <c r="J13" s="168" t="s">
        <v>12</v>
      </c>
      <c r="K13" s="169">
        <v>58903718</v>
      </c>
      <c r="L13" s="170">
        <v>4137349</v>
      </c>
      <c r="M13" s="169">
        <v>63041067</v>
      </c>
      <c r="N13" s="145"/>
      <c r="O13" s="145"/>
      <c r="P13" s="145"/>
      <c r="Q13" s="145"/>
      <c r="R13" s="145"/>
      <c r="S13" s="145"/>
    </row>
    <row r="14" spans="1:19">
      <c r="A14" s="166" t="str">
        <f t="shared" si="0"/>
        <v/>
      </c>
      <c r="B14" s="167" t="str">
        <f t="shared" si="1"/>
        <v/>
      </c>
      <c r="C14" s="167" t="str">
        <f t="shared" si="2"/>
        <v>31</v>
      </c>
      <c r="D14" s="167" t="str">
        <f t="shared" si="3"/>
        <v xml:space="preserve">        Vlastiti prihodi</v>
      </c>
      <c r="E14" s="168" t="s">
        <v>238</v>
      </c>
      <c r="F14" s="168" t="s">
        <v>238</v>
      </c>
      <c r="G14" s="168" t="s">
        <v>238</v>
      </c>
      <c r="H14" s="168" t="s">
        <v>238</v>
      </c>
      <c r="I14" s="168" t="s">
        <v>256</v>
      </c>
      <c r="J14" s="168" t="s">
        <v>114</v>
      </c>
      <c r="K14" s="169">
        <v>121441</v>
      </c>
      <c r="L14" s="170">
        <v>102552</v>
      </c>
      <c r="M14" s="169">
        <v>223993</v>
      </c>
      <c r="N14" s="145"/>
      <c r="O14" s="145"/>
      <c r="P14" s="145"/>
      <c r="Q14" s="145"/>
      <c r="R14" s="145"/>
      <c r="S14" s="145"/>
    </row>
    <row r="15" spans="1:19">
      <c r="A15" s="166" t="str">
        <f t="shared" si="0"/>
        <v/>
      </c>
      <c r="B15" s="167" t="str">
        <f t="shared" si="1"/>
        <v/>
      </c>
      <c r="C15" s="167" t="str">
        <f t="shared" si="2"/>
        <v>41</v>
      </c>
      <c r="D15" s="167" t="str">
        <f t="shared" si="3"/>
        <v xml:space="preserve">        Prihodi od igara na sreću</v>
      </c>
      <c r="E15" s="168" t="s">
        <v>238</v>
      </c>
      <c r="F15" s="168" t="s">
        <v>238</v>
      </c>
      <c r="G15" s="168" t="s">
        <v>238</v>
      </c>
      <c r="H15" s="168" t="s">
        <v>238</v>
      </c>
      <c r="I15" s="168" t="s">
        <v>246</v>
      </c>
      <c r="J15" s="168" t="s">
        <v>21</v>
      </c>
      <c r="K15" s="169">
        <v>6636</v>
      </c>
      <c r="L15" s="171" t="s">
        <v>238</v>
      </c>
      <c r="M15" s="169">
        <v>6636</v>
      </c>
      <c r="N15" s="145"/>
      <c r="O15" s="145"/>
      <c r="P15" s="145"/>
      <c r="Q15" s="145"/>
      <c r="R15" s="145"/>
      <c r="S15" s="145"/>
    </row>
    <row r="16" spans="1:19">
      <c r="A16" s="166" t="str">
        <f t="shared" si="0"/>
        <v/>
      </c>
      <c r="B16" s="167" t="str">
        <f t="shared" si="1"/>
        <v/>
      </c>
      <c r="C16" s="167" t="str">
        <f t="shared" si="2"/>
        <v>51</v>
      </c>
      <c r="D16" s="167" t="str">
        <f t="shared" si="3"/>
        <v xml:space="preserve">        Pomoći EU</v>
      </c>
      <c r="E16" s="168" t="s">
        <v>238</v>
      </c>
      <c r="F16" s="168" t="s">
        <v>238</v>
      </c>
      <c r="G16" s="168" t="s">
        <v>238</v>
      </c>
      <c r="H16" s="168" t="s">
        <v>238</v>
      </c>
      <c r="I16" s="168" t="s">
        <v>248</v>
      </c>
      <c r="J16" s="168" t="s">
        <v>33</v>
      </c>
      <c r="K16" s="169">
        <v>190153</v>
      </c>
      <c r="L16" s="170">
        <v>-1000</v>
      </c>
      <c r="M16" s="169">
        <v>189153</v>
      </c>
      <c r="N16" s="145"/>
      <c r="O16" s="145"/>
      <c r="P16" s="145"/>
      <c r="Q16" s="145"/>
      <c r="R16" s="145"/>
      <c r="S16" s="145"/>
    </row>
    <row r="17" spans="1:19">
      <c r="A17" s="166" t="str">
        <f t="shared" si="0"/>
        <v/>
      </c>
      <c r="B17" s="167" t="str">
        <f t="shared" si="1"/>
        <v/>
      </c>
      <c r="C17" s="167" t="str">
        <f t="shared" si="2"/>
        <v>52</v>
      </c>
      <c r="D17" s="167" t="str">
        <f t="shared" si="3"/>
        <v xml:space="preserve">        Ostale pomoći</v>
      </c>
      <c r="E17" s="168" t="s">
        <v>238</v>
      </c>
      <c r="F17" s="168" t="s">
        <v>238</v>
      </c>
      <c r="G17" s="168" t="s">
        <v>238</v>
      </c>
      <c r="H17" s="168" t="s">
        <v>238</v>
      </c>
      <c r="I17" s="168" t="s">
        <v>249</v>
      </c>
      <c r="J17" s="168" t="s">
        <v>154</v>
      </c>
      <c r="K17" s="169">
        <v>40414</v>
      </c>
      <c r="L17" s="171" t="s">
        <v>238</v>
      </c>
      <c r="M17" s="169">
        <v>40414</v>
      </c>
      <c r="N17" s="145"/>
      <c r="O17" s="145"/>
      <c r="P17" s="145"/>
      <c r="Q17" s="145"/>
      <c r="R17" s="145"/>
      <c r="S17" s="145"/>
    </row>
    <row r="18" spans="1:19">
      <c r="A18" s="166" t="str">
        <f t="shared" si="0"/>
        <v/>
      </c>
      <c r="B18" s="167" t="str">
        <f t="shared" si="1"/>
        <v/>
      </c>
      <c r="C18" s="167" t="str">
        <f t="shared" si="2"/>
        <v>57</v>
      </c>
      <c r="D18" s="167" t="str">
        <f t="shared" si="3"/>
        <v xml:space="preserve">        Ostali programi EU</v>
      </c>
      <c r="E18" s="168" t="s">
        <v>238</v>
      </c>
      <c r="F18" s="168" t="s">
        <v>238</v>
      </c>
      <c r="G18" s="168" t="s">
        <v>238</v>
      </c>
      <c r="H18" s="168" t="s">
        <v>238</v>
      </c>
      <c r="I18" s="168" t="s">
        <v>250</v>
      </c>
      <c r="J18" s="168" t="s">
        <v>251</v>
      </c>
      <c r="K18" s="169">
        <v>153295</v>
      </c>
      <c r="L18" s="170">
        <v>-63079</v>
      </c>
      <c r="M18" s="169">
        <v>90216</v>
      </c>
      <c r="N18" s="145"/>
      <c r="O18" s="145"/>
      <c r="P18" s="145"/>
      <c r="Q18" s="145"/>
      <c r="R18" s="145"/>
      <c r="S18" s="145"/>
    </row>
    <row r="19" spans="1:19">
      <c r="A19" s="166" t="str">
        <f t="shared" si="0"/>
        <v/>
      </c>
      <c r="B19" s="167" t="str">
        <f t="shared" si="1"/>
        <v/>
      </c>
      <c r="C19" s="167" t="str">
        <f t="shared" si="2"/>
        <v>63</v>
      </c>
      <c r="D19" s="167" t="str">
        <f t="shared" si="3"/>
        <v xml:space="preserve">        Inozemne donacije</v>
      </c>
      <c r="E19" s="168" t="s">
        <v>238</v>
      </c>
      <c r="F19" s="168" t="s">
        <v>238</v>
      </c>
      <c r="G19" s="168" t="s">
        <v>238</v>
      </c>
      <c r="H19" s="168" t="s">
        <v>238</v>
      </c>
      <c r="I19" s="168" t="s">
        <v>257</v>
      </c>
      <c r="J19" s="168" t="s">
        <v>173</v>
      </c>
      <c r="K19" s="169">
        <v>40879</v>
      </c>
      <c r="L19" s="171" t="s">
        <v>238</v>
      </c>
      <c r="M19" s="169">
        <v>40879</v>
      </c>
      <c r="N19" s="145"/>
      <c r="O19" s="145"/>
      <c r="P19" s="145"/>
      <c r="Q19" s="145"/>
      <c r="R19" s="145"/>
      <c r="S19" s="145"/>
    </row>
    <row r="20" spans="1:19">
      <c r="A20" s="166" t="str">
        <f t="shared" si="0"/>
        <v/>
      </c>
      <c r="B20" s="167" t="str">
        <f t="shared" si="1"/>
        <v/>
      </c>
      <c r="C20" s="167" t="str">
        <f t="shared" si="2"/>
        <v>71</v>
      </c>
      <c r="D20" s="167" t="str">
        <f t="shared" si="3"/>
        <v xml:space="preserve">        Prihodi od nefin. imovine i nadoknade štete s osnova osig.</v>
      </c>
      <c r="E20" s="168" t="s">
        <v>238</v>
      </c>
      <c r="F20" s="168" t="s">
        <v>238</v>
      </c>
      <c r="G20" s="168" t="s">
        <v>238</v>
      </c>
      <c r="H20" s="168" t="s">
        <v>238</v>
      </c>
      <c r="I20" s="168" t="s">
        <v>270</v>
      </c>
      <c r="J20" s="168" t="s">
        <v>149</v>
      </c>
      <c r="K20" s="169">
        <v>132723</v>
      </c>
      <c r="L20" s="170">
        <v>-17723</v>
      </c>
      <c r="M20" s="169">
        <v>115000</v>
      </c>
      <c r="N20" s="145"/>
      <c r="O20" s="145"/>
      <c r="P20" s="145"/>
      <c r="Q20" s="145"/>
      <c r="R20" s="145"/>
      <c r="S20" s="145"/>
    </row>
    <row r="21" spans="1:19">
      <c r="A21" s="155" t="str">
        <f t="shared" si="0"/>
        <v/>
      </c>
      <c r="B21" s="152" t="str">
        <f t="shared" si="1"/>
        <v>34</v>
      </c>
      <c r="C21" s="152" t="str">
        <f t="shared" si="2"/>
        <v/>
      </c>
      <c r="D21" s="152" t="str">
        <f t="shared" si="3"/>
        <v xml:space="preserve">    Financijski rashodi    </v>
      </c>
      <c r="E21" s="162" t="s">
        <v>238</v>
      </c>
      <c r="F21" s="162" t="s">
        <v>238</v>
      </c>
      <c r="G21" s="162" t="s">
        <v>271</v>
      </c>
      <c r="H21" s="162" t="s">
        <v>16</v>
      </c>
      <c r="I21" s="163" t="s">
        <v>268</v>
      </c>
      <c r="J21" s="163" t="s">
        <v>238</v>
      </c>
      <c r="K21" s="164">
        <v>236777</v>
      </c>
      <c r="L21" s="165">
        <v>400</v>
      </c>
      <c r="M21" s="164">
        <v>237177</v>
      </c>
      <c r="N21" s="134"/>
      <c r="O21" s="134"/>
      <c r="P21" s="134"/>
      <c r="Q21" s="134"/>
      <c r="R21" s="134"/>
      <c r="S21" s="134"/>
    </row>
    <row r="22" spans="1:19">
      <c r="A22" s="166" t="str">
        <f t="shared" si="0"/>
        <v/>
      </c>
      <c r="B22" s="167" t="str">
        <f t="shared" si="1"/>
        <v/>
      </c>
      <c r="C22" s="167" t="str">
        <f t="shared" si="2"/>
        <v>11</v>
      </c>
      <c r="D22" s="167" t="str">
        <f t="shared" si="3"/>
        <v xml:space="preserve">        Opći prihodi i primici</v>
      </c>
      <c r="E22" s="168" t="s">
        <v>238</v>
      </c>
      <c r="F22" s="168" t="s">
        <v>238</v>
      </c>
      <c r="G22" s="168" t="s">
        <v>238</v>
      </c>
      <c r="H22" s="168" t="s">
        <v>238</v>
      </c>
      <c r="I22" s="168" t="s">
        <v>52</v>
      </c>
      <c r="J22" s="168" t="s">
        <v>12</v>
      </c>
      <c r="K22" s="169">
        <v>236711</v>
      </c>
      <c r="L22" s="170">
        <v>400</v>
      </c>
      <c r="M22" s="169">
        <v>237111</v>
      </c>
      <c r="N22" s="145"/>
      <c r="O22" s="145"/>
      <c r="P22" s="145"/>
      <c r="Q22" s="145"/>
      <c r="R22" s="145"/>
      <c r="S22" s="145"/>
    </row>
    <row r="23" spans="1:19">
      <c r="A23" s="166" t="str">
        <f t="shared" si="0"/>
        <v/>
      </c>
      <c r="B23" s="167" t="str">
        <f t="shared" si="1"/>
        <v/>
      </c>
      <c r="C23" s="167" t="str">
        <f t="shared" si="2"/>
        <v>52</v>
      </c>
      <c r="D23" s="167" t="str">
        <f t="shared" si="3"/>
        <v xml:space="preserve">        Ostale pomoći</v>
      </c>
      <c r="E23" s="168" t="s">
        <v>238</v>
      </c>
      <c r="F23" s="168" t="s">
        <v>238</v>
      </c>
      <c r="G23" s="168" t="s">
        <v>238</v>
      </c>
      <c r="H23" s="168" t="s">
        <v>238</v>
      </c>
      <c r="I23" s="168" t="s">
        <v>249</v>
      </c>
      <c r="J23" s="168" t="s">
        <v>154</v>
      </c>
      <c r="K23" s="169">
        <v>66</v>
      </c>
      <c r="L23" s="172" t="s">
        <v>238</v>
      </c>
      <c r="M23" s="169">
        <v>66</v>
      </c>
      <c r="N23" s="145"/>
      <c r="O23" s="145"/>
      <c r="P23" s="145"/>
      <c r="Q23" s="145"/>
      <c r="R23" s="145"/>
      <c r="S23" s="145"/>
    </row>
    <row r="24" spans="1:19">
      <c r="A24" s="155" t="str">
        <f t="shared" si="0"/>
        <v/>
      </c>
      <c r="B24" s="152" t="str">
        <f t="shared" si="1"/>
        <v>36</v>
      </c>
      <c r="C24" s="152" t="str">
        <f t="shared" si="2"/>
        <v/>
      </c>
      <c r="D24" s="152" t="str">
        <f t="shared" si="3"/>
        <v xml:space="preserve">    Pomoći dane u inozemstvo i unutar općeg proračuna    </v>
      </c>
      <c r="E24" s="162" t="s">
        <v>238</v>
      </c>
      <c r="F24" s="162" t="s">
        <v>238</v>
      </c>
      <c r="G24" s="162" t="s">
        <v>272</v>
      </c>
      <c r="H24" s="162" t="s">
        <v>273</v>
      </c>
      <c r="I24" s="163" t="s">
        <v>268</v>
      </c>
      <c r="J24" s="163" t="s">
        <v>238</v>
      </c>
      <c r="K24" s="164">
        <v>10450396</v>
      </c>
      <c r="L24" s="165">
        <v>303216</v>
      </c>
      <c r="M24" s="164">
        <v>10753612</v>
      </c>
      <c r="N24" s="134"/>
      <c r="O24" s="134"/>
      <c r="P24" s="134"/>
      <c r="Q24" s="134"/>
      <c r="R24" s="134"/>
      <c r="S24" s="134"/>
    </row>
    <row r="25" spans="1:19">
      <c r="A25" s="166" t="str">
        <f t="shared" si="0"/>
        <v/>
      </c>
      <c r="B25" s="167" t="str">
        <f t="shared" si="1"/>
        <v/>
      </c>
      <c r="C25" s="167" t="str">
        <f t="shared" si="2"/>
        <v>11</v>
      </c>
      <c r="D25" s="167" t="str">
        <f t="shared" si="3"/>
        <v xml:space="preserve">        Opći prihodi i primici</v>
      </c>
      <c r="E25" s="168" t="s">
        <v>238</v>
      </c>
      <c r="F25" s="168" t="s">
        <v>238</v>
      </c>
      <c r="G25" s="168" t="s">
        <v>238</v>
      </c>
      <c r="H25" s="168" t="s">
        <v>238</v>
      </c>
      <c r="I25" s="168" t="s">
        <v>52</v>
      </c>
      <c r="J25" s="168" t="s">
        <v>12</v>
      </c>
      <c r="K25" s="169">
        <v>10117673</v>
      </c>
      <c r="L25" s="170">
        <v>303216</v>
      </c>
      <c r="M25" s="169">
        <v>10420889</v>
      </c>
      <c r="N25" s="145"/>
      <c r="O25" s="145"/>
      <c r="P25" s="145"/>
      <c r="Q25" s="145"/>
      <c r="R25" s="145"/>
      <c r="S25" s="145"/>
    </row>
    <row r="26" spans="1:19">
      <c r="A26" s="166" t="str">
        <f t="shared" si="0"/>
        <v/>
      </c>
      <c r="B26" s="167" t="str">
        <f t="shared" si="1"/>
        <v/>
      </c>
      <c r="C26" s="167" t="str">
        <f t="shared" si="2"/>
        <v>41</v>
      </c>
      <c r="D26" s="167" t="str">
        <f t="shared" si="3"/>
        <v xml:space="preserve">        Prihodi od igara na sreću</v>
      </c>
      <c r="E26" s="168" t="s">
        <v>238</v>
      </c>
      <c r="F26" s="168" t="s">
        <v>238</v>
      </c>
      <c r="G26" s="168" t="s">
        <v>238</v>
      </c>
      <c r="H26" s="168" t="s">
        <v>238</v>
      </c>
      <c r="I26" s="168" t="s">
        <v>246</v>
      </c>
      <c r="J26" s="168" t="s">
        <v>21</v>
      </c>
      <c r="K26" s="169">
        <v>332723</v>
      </c>
      <c r="L26" s="172" t="s">
        <v>238</v>
      </c>
      <c r="M26" s="169">
        <v>332723</v>
      </c>
      <c r="N26" s="145"/>
      <c r="O26" s="145"/>
      <c r="P26" s="145"/>
      <c r="Q26" s="145"/>
      <c r="R26" s="145"/>
      <c r="S26" s="145"/>
    </row>
    <row r="27" spans="1:19">
      <c r="A27" s="155" t="str">
        <f t="shared" si="0"/>
        <v/>
      </c>
      <c r="B27" s="152" t="str">
        <f t="shared" si="1"/>
        <v>37</v>
      </c>
      <c r="C27" s="152" t="str">
        <f t="shared" si="2"/>
        <v/>
      </c>
      <c r="D27" s="152" t="str">
        <f t="shared" si="3"/>
        <v xml:space="preserve">    Naknade građanima i kućanstvima na temelju osiguranja i druge naknade    </v>
      </c>
      <c r="E27" s="162" t="s">
        <v>238</v>
      </c>
      <c r="F27" s="162" t="s">
        <v>238</v>
      </c>
      <c r="G27" s="162" t="s">
        <v>274</v>
      </c>
      <c r="H27" s="162" t="s">
        <v>169</v>
      </c>
      <c r="I27" s="163" t="s">
        <v>268</v>
      </c>
      <c r="J27" s="163" t="s">
        <v>238</v>
      </c>
      <c r="K27" s="164">
        <v>618489</v>
      </c>
      <c r="L27" s="165">
        <v>1511</v>
      </c>
      <c r="M27" s="164">
        <v>620000</v>
      </c>
      <c r="N27" s="134"/>
      <c r="O27" s="134"/>
      <c r="P27" s="134"/>
      <c r="Q27" s="134"/>
      <c r="R27" s="134"/>
      <c r="S27" s="134"/>
    </row>
    <row r="28" spans="1:19">
      <c r="A28" s="166" t="str">
        <f t="shared" si="0"/>
        <v/>
      </c>
      <c r="B28" s="167" t="str">
        <f t="shared" si="1"/>
        <v/>
      </c>
      <c r="C28" s="167" t="str">
        <f t="shared" si="2"/>
        <v>11</v>
      </c>
      <c r="D28" s="167" t="str">
        <f t="shared" si="3"/>
        <v xml:space="preserve">        Opći prihodi i primici</v>
      </c>
      <c r="E28" s="168" t="s">
        <v>238</v>
      </c>
      <c r="F28" s="168" t="s">
        <v>238</v>
      </c>
      <c r="G28" s="168" t="s">
        <v>238</v>
      </c>
      <c r="H28" s="168" t="s">
        <v>238</v>
      </c>
      <c r="I28" s="168" t="s">
        <v>52</v>
      </c>
      <c r="J28" s="168" t="s">
        <v>12</v>
      </c>
      <c r="K28" s="169">
        <v>618489</v>
      </c>
      <c r="L28" s="170">
        <v>1511</v>
      </c>
      <c r="M28" s="169">
        <v>620000</v>
      </c>
      <c r="N28" s="145"/>
      <c r="O28" s="145"/>
      <c r="P28" s="145"/>
      <c r="Q28" s="145"/>
      <c r="R28" s="145"/>
      <c r="S28" s="145"/>
    </row>
    <row r="29" spans="1:19">
      <c r="A29" s="155" t="str">
        <f t="shared" si="0"/>
        <v/>
      </c>
      <c r="B29" s="152" t="str">
        <f t="shared" si="1"/>
        <v>38</v>
      </c>
      <c r="C29" s="152" t="str">
        <f t="shared" si="2"/>
        <v/>
      </c>
      <c r="D29" s="152" t="str">
        <f t="shared" si="3"/>
        <v xml:space="preserve">    Ostali rashodi    </v>
      </c>
      <c r="E29" s="162" t="s">
        <v>238</v>
      </c>
      <c r="F29" s="162" t="s">
        <v>238</v>
      </c>
      <c r="G29" s="162" t="s">
        <v>275</v>
      </c>
      <c r="H29" s="162" t="s">
        <v>22</v>
      </c>
      <c r="I29" s="163" t="s">
        <v>268</v>
      </c>
      <c r="J29" s="163" t="s">
        <v>238</v>
      </c>
      <c r="K29" s="164">
        <v>1830460</v>
      </c>
      <c r="L29" s="165">
        <v>72514</v>
      </c>
      <c r="M29" s="164">
        <v>1902974</v>
      </c>
      <c r="N29" s="134"/>
      <c r="O29" s="134"/>
      <c r="P29" s="134"/>
      <c r="Q29" s="134"/>
      <c r="R29" s="134"/>
      <c r="S29" s="134"/>
    </row>
    <row r="30" spans="1:19">
      <c r="A30" s="166" t="str">
        <f t="shared" si="0"/>
        <v/>
      </c>
      <c r="B30" s="167" t="str">
        <f t="shared" si="1"/>
        <v/>
      </c>
      <c r="C30" s="167" t="str">
        <f t="shared" si="2"/>
        <v>11</v>
      </c>
      <c r="D30" s="167" t="str">
        <f t="shared" si="3"/>
        <v xml:space="preserve">        Opći prihodi i primici</v>
      </c>
      <c r="E30" s="168" t="s">
        <v>238</v>
      </c>
      <c r="F30" s="168" t="s">
        <v>238</v>
      </c>
      <c r="G30" s="168" t="s">
        <v>238</v>
      </c>
      <c r="H30" s="168" t="s">
        <v>238</v>
      </c>
      <c r="I30" s="168" t="s">
        <v>52</v>
      </c>
      <c r="J30" s="168" t="s">
        <v>12</v>
      </c>
      <c r="K30" s="169">
        <v>982362</v>
      </c>
      <c r="L30" s="170">
        <v>60180</v>
      </c>
      <c r="M30" s="169">
        <v>1042542</v>
      </c>
      <c r="N30" s="145"/>
      <c r="O30" s="145"/>
      <c r="P30" s="145"/>
      <c r="Q30" s="145"/>
      <c r="R30" s="145"/>
      <c r="S30" s="145"/>
    </row>
    <row r="31" spans="1:19">
      <c r="A31" s="166" t="str">
        <f t="shared" si="0"/>
        <v/>
      </c>
      <c r="B31" s="167" t="str">
        <f t="shared" si="1"/>
        <v/>
      </c>
      <c r="C31" s="167" t="str">
        <f t="shared" si="2"/>
        <v>41</v>
      </c>
      <c r="D31" s="167" t="str">
        <f t="shared" si="3"/>
        <v xml:space="preserve">        Prihodi od igara na sreću</v>
      </c>
      <c r="E31" s="168" t="s">
        <v>238</v>
      </c>
      <c r="F31" s="168" t="s">
        <v>238</v>
      </c>
      <c r="G31" s="168" t="s">
        <v>238</v>
      </c>
      <c r="H31" s="168" t="s">
        <v>238</v>
      </c>
      <c r="I31" s="168" t="s">
        <v>246</v>
      </c>
      <c r="J31" s="168" t="s">
        <v>21</v>
      </c>
      <c r="K31" s="169">
        <v>848098</v>
      </c>
      <c r="L31" s="170">
        <v>12334</v>
      </c>
      <c r="M31" s="169">
        <v>860432</v>
      </c>
      <c r="N31" s="145"/>
      <c r="O31" s="145"/>
      <c r="P31" s="145"/>
      <c r="Q31" s="145"/>
      <c r="R31" s="145"/>
      <c r="S31" s="145"/>
    </row>
    <row r="32" spans="1:19">
      <c r="A32" s="155" t="str">
        <f t="shared" si="0"/>
        <v>4</v>
      </c>
      <c r="B32" s="152" t="str">
        <f t="shared" si="1"/>
        <v/>
      </c>
      <c r="C32" s="152" t="str">
        <f t="shared" si="2"/>
        <v/>
      </c>
      <c r="D32" s="152" t="str">
        <f t="shared" si="3"/>
        <v xml:space="preserve">Rashodi za nabavu nefinancijske imovine        </v>
      </c>
      <c r="E32" s="162" t="s">
        <v>276</v>
      </c>
      <c r="F32" s="162" t="s">
        <v>277</v>
      </c>
      <c r="G32" s="163" t="s">
        <v>268</v>
      </c>
      <c r="H32" s="163" t="s">
        <v>238</v>
      </c>
      <c r="I32" s="163" t="s">
        <v>238</v>
      </c>
      <c r="J32" s="163" t="s">
        <v>238</v>
      </c>
      <c r="K32" s="164">
        <v>27884613</v>
      </c>
      <c r="L32" s="165">
        <v>-7735073</v>
      </c>
      <c r="M32" s="164">
        <v>20149540</v>
      </c>
      <c r="N32" s="134"/>
      <c r="O32" s="134"/>
      <c r="P32" s="134"/>
      <c r="Q32" s="134"/>
      <c r="R32" s="134"/>
      <c r="S32" s="134"/>
    </row>
    <row r="33" spans="1:19">
      <c r="A33" s="155" t="str">
        <f t="shared" si="0"/>
        <v/>
      </c>
      <c r="B33" s="152" t="str">
        <f t="shared" si="1"/>
        <v>41</v>
      </c>
      <c r="C33" s="152" t="str">
        <f t="shared" si="2"/>
        <v/>
      </c>
      <c r="D33" s="152" t="str">
        <f t="shared" si="3"/>
        <v xml:space="preserve">    Rashodi za nabavu neproizvedene dugotrajne imovine    </v>
      </c>
      <c r="E33" s="162" t="s">
        <v>238</v>
      </c>
      <c r="F33" s="162" t="s">
        <v>238</v>
      </c>
      <c r="G33" s="162" t="s">
        <v>246</v>
      </c>
      <c r="H33" s="162" t="s">
        <v>45</v>
      </c>
      <c r="I33" s="163" t="s">
        <v>268</v>
      </c>
      <c r="J33" s="163" t="s">
        <v>238</v>
      </c>
      <c r="K33" s="164">
        <v>73498</v>
      </c>
      <c r="L33" s="165">
        <v>642205</v>
      </c>
      <c r="M33" s="164">
        <v>715703</v>
      </c>
      <c r="N33" s="134"/>
      <c r="O33" s="134"/>
      <c r="P33" s="134"/>
      <c r="Q33" s="134"/>
      <c r="R33" s="134"/>
      <c r="S33" s="134"/>
    </row>
    <row r="34" spans="1:19">
      <c r="A34" s="166" t="str">
        <f t="shared" si="0"/>
        <v/>
      </c>
      <c r="B34" s="167" t="str">
        <f t="shared" si="1"/>
        <v/>
      </c>
      <c r="C34" s="167" t="str">
        <f t="shared" si="2"/>
        <v>11</v>
      </c>
      <c r="D34" s="167" t="str">
        <f t="shared" si="3"/>
        <v xml:space="preserve">        Opći prihodi i primici</v>
      </c>
      <c r="E34" s="168" t="s">
        <v>238</v>
      </c>
      <c r="F34" s="168" t="s">
        <v>238</v>
      </c>
      <c r="G34" s="168" t="s">
        <v>238</v>
      </c>
      <c r="H34" s="168" t="s">
        <v>238</v>
      </c>
      <c r="I34" s="168" t="s">
        <v>52</v>
      </c>
      <c r="J34" s="168" t="s">
        <v>12</v>
      </c>
      <c r="K34" s="169">
        <v>72998</v>
      </c>
      <c r="L34" s="170">
        <v>492705</v>
      </c>
      <c r="M34" s="169">
        <v>565703</v>
      </c>
      <c r="N34" s="145"/>
      <c r="O34" s="145"/>
      <c r="P34" s="145"/>
      <c r="Q34" s="145"/>
      <c r="R34" s="145"/>
      <c r="S34" s="145"/>
    </row>
    <row r="35" spans="1:19">
      <c r="A35" s="166" t="str">
        <f t="shared" si="0"/>
        <v/>
      </c>
      <c r="B35" s="167" t="str">
        <f t="shared" si="1"/>
        <v/>
      </c>
      <c r="C35" s="167" t="str">
        <f t="shared" si="2"/>
        <v>12</v>
      </c>
      <c r="D35" s="167" t="str">
        <f t="shared" si="3"/>
        <v xml:space="preserve">        Sredstva učešća za pomoći</v>
      </c>
      <c r="E35" s="168" t="s">
        <v>238</v>
      </c>
      <c r="F35" s="168" t="s">
        <v>238</v>
      </c>
      <c r="G35" s="168" t="s">
        <v>238</v>
      </c>
      <c r="H35" s="168" t="s">
        <v>238</v>
      </c>
      <c r="I35" s="168" t="s">
        <v>259</v>
      </c>
      <c r="J35" s="168" t="s">
        <v>36</v>
      </c>
      <c r="K35" s="169"/>
      <c r="L35" s="170">
        <v>37500</v>
      </c>
      <c r="M35" s="169">
        <v>37500</v>
      </c>
      <c r="N35" s="145"/>
      <c r="O35" s="145"/>
      <c r="P35" s="145"/>
      <c r="Q35" s="145"/>
      <c r="R35" s="145"/>
      <c r="S35" s="145"/>
    </row>
    <row r="36" spans="1:19">
      <c r="A36" s="166" t="str">
        <f t="shared" si="0"/>
        <v/>
      </c>
      <c r="B36" s="167" t="str">
        <f t="shared" si="1"/>
        <v/>
      </c>
      <c r="C36" s="167" t="str">
        <f t="shared" si="2"/>
        <v>31</v>
      </c>
      <c r="D36" s="167" t="str">
        <f t="shared" si="3"/>
        <v xml:space="preserve">        Vlastiti prihodi</v>
      </c>
      <c r="E36" s="168" t="s">
        <v>238</v>
      </c>
      <c r="F36" s="168" t="s">
        <v>238</v>
      </c>
      <c r="G36" s="168" t="s">
        <v>238</v>
      </c>
      <c r="H36" s="168" t="s">
        <v>238</v>
      </c>
      <c r="I36" s="168" t="s">
        <v>256</v>
      </c>
      <c r="J36" s="168" t="s">
        <v>114</v>
      </c>
      <c r="K36" s="169">
        <v>500</v>
      </c>
      <c r="L36" s="171" t="s">
        <v>238</v>
      </c>
      <c r="M36" s="169">
        <v>500</v>
      </c>
      <c r="N36" s="145"/>
      <c r="O36" s="145"/>
      <c r="P36" s="145"/>
      <c r="Q36" s="145"/>
      <c r="R36" s="145"/>
      <c r="S36" s="145"/>
    </row>
    <row r="37" spans="1:19">
      <c r="A37" s="166" t="str">
        <f t="shared" si="0"/>
        <v/>
      </c>
      <c r="B37" s="167" t="str">
        <f t="shared" si="1"/>
        <v/>
      </c>
      <c r="C37" s="167" t="str">
        <f t="shared" si="2"/>
        <v>57</v>
      </c>
      <c r="D37" s="167" t="str">
        <f t="shared" si="3"/>
        <v xml:space="preserve">        Ostali programi EU</v>
      </c>
      <c r="E37" s="168" t="s">
        <v>238</v>
      </c>
      <c r="F37" s="168" t="s">
        <v>238</v>
      </c>
      <c r="G37" s="168" t="s">
        <v>238</v>
      </c>
      <c r="H37" s="168" t="s">
        <v>238</v>
      </c>
      <c r="I37" s="168" t="s">
        <v>250</v>
      </c>
      <c r="J37" s="168" t="s">
        <v>251</v>
      </c>
      <c r="K37" s="169"/>
      <c r="L37" s="170">
        <v>112000</v>
      </c>
      <c r="M37" s="169">
        <v>112000</v>
      </c>
      <c r="N37" s="145"/>
      <c r="O37" s="145"/>
      <c r="P37" s="145"/>
      <c r="Q37" s="145"/>
      <c r="R37" s="145"/>
      <c r="S37" s="145"/>
    </row>
    <row r="38" spans="1:19">
      <c r="A38" s="155" t="str">
        <f t="shared" si="0"/>
        <v/>
      </c>
      <c r="B38" s="152" t="str">
        <f t="shared" si="1"/>
        <v>42</v>
      </c>
      <c r="C38" s="152" t="str">
        <f t="shared" si="2"/>
        <v/>
      </c>
      <c r="D38" s="152" t="str">
        <f t="shared" si="3"/>
        <v xml:space="preserve">    Rashodi za nabavu proizvedene dugotrajne imovine    </v>
      </c>
      <c r="E38" s="162" t="s">
        <v>238</v>
      </c>
      <c r="F38" s="162" t="s">
        <v>238</v>
      </c>
      <c r="G38" s="162" t="s">
        <v>278</v>
      </c>
      <c r="H38" s="162" t="s">
        <v>37</v>
      </c>
      <c r="I38" s="163" t="s">
        <v>268</v>
      </c>
      <c r="J38" s="163" t="s">
        <v>238</v>
      </c>
      <c r="K38" s="164">
        <v>6648082</v>
      </c>
      <c r="L38" s="165">
        <v>17475</v>
      </c>
      <c r="M38" s="164">
        <v>6665557</v>
      </c>
      <c r="N38" s="134"/>
      <c r="O38" s="134"/>
      <c r="P38" s="134"/>
      <c r="Q38" s="134"/>
      <c r="R38" s="134"/>
      <c r="S38" s="134"/>
    </row>
    <row r="39" spans="1:19">
      <c r="A39" s="166" t="str">
        <f t="shared" si="0"/>
        <v/>
      </c>
      <c r="B39" s="167" t="str">
        <f t="shared" si="1"/>
        <v/>
      </c>
      <c r="C39" s="167" t="str">
        <f t="shared" si="2"/>
        <v>11</v>
      </c>
      <c r="D39" s="167" t="str">
        <f t="shared" si="3"/>
        <v xml:space="preserve">        Opći prihodi i primici</v>
      </c>
      <c r="E39" s="168" t="s">
        <v>238</v>
      </c>
      <c r="F39" s="168" t="s">
        <v>238</v>
      </c>
      <c r="G39" s="168" t="s">
        <v>238</v>
      </c>
      <c r="H39" s="168" t="s">
        <v>238</v>
      </c>
      <c r="I39" s="168" t="s">
        <v>52</v>
      </c>
      <c r="J39" s="168" t="s">
        <v>12</v>
      </c>
      <c r="K39" s="169">
        <v>2089024</v>
      </c>
      <c r="L39" s="170">
        <v>266891</v>
      </c>
      <c r="M39" s="169">
        <v>2355915</v>
      </c>
      <c r="N39" s="145"/>
      <c r="O39" s="145"/>
      <c r="P39" s="145"/>
      <c r="Q39" s="145"/>
      <c r="R39" s="145"/>
      <c r="S39" s="145"/>
    </row>
    <row r="40" spans="1:19">
      <c r="A40" s="166" t="str">
        <f t="shared" si="0"/>
        <v/>
      </c>
      <c r="B40" s="167" t="str">
        <f t="shared" si="1"/>
        <v/>
      </c>
      <c r="C40" s="167" t="str">
        <f t="shared" si="2"/>
        <v>12</v>
      </c>
      <c r="D40" s="167" t="str">
        <f t="shared" si="3"/>
        <v xml:space="preserve">        Sredstva učešća za pomoći</v>
      </c>
      <c r="E40" s="168" t="s">
        <v>238</v>
      </c>
      <c r="F40" s="168" t="s">
        <v>238</v>
      </c>
      <c r="G40" s="168" t="s">
        <v>238</v>
      </c>
      <c r="H40" s="168" t="s">
        <v>238</v>
      </c>
      <c r="I40" s="168" t="s">
        <v>259</v>
      </c>
      <c r="J40" s="168" t="s">
        <v>36</v>
      </c>
      <c r="K40" s="169">
        <v>51110</v>
      </c>
      <c r="L40" s="170">
        <v>-16209</v>
      </c>
      <c r="M40" s="169">
        <v>34901</v>
      </c>
      <c r="N40" s="145"/>
      <c r="O40" s="145"/>
      <c r="P40" s="145"/>
      <c r="Q40" s="145"/>
      <c r="R40" s="145"/>
      <c r="S40" s="145"/>
    </row>
    <row r="41" spans="1:19">
      <c r="A41" s="166" t="str">
        <f t="shared" si="0"/>
        <v/>
      </c>
      <c r="B41" s="167" t="str">
        <f t="shared" si="1"/>
        <v/>
      </c>
      <c r="C41" s="167" t="str">
        <f t="shared" si="2"/>
        <v>31</v>
      </c>
      <c r="D41" s="167" t="str">
        <f t="shared" si="3"/>
        <v xml:space="preserve">        Vlastiti prihodi</v>
      </c>
      <c r="E41" s="168" t="s">
        <v>238</v>
      </c>
      <c r="F41" s="168" t="s">
        <v>238</v>
      </c>
      <c r="G41" s="168" t="s">
        <v>238</v>
      </c>
      <c r="H41" s="168" t="s">
        <v>238</v>
      </c>
      <c r="I41" s="168" t="s">
        <v>256</v>
      </c>
      <c r="J41" s="168" t="s">
        <v>114</v>
      </c>
      <c r="K41" s="169">
        <v>6636</v>
      </c>
      <c r="L41" s="171" t="s">
        <v>238</v>
      </c>
      <c r="M41" s="169">
        <v>6636</v>
      </c>
      <c r="N41" s="145"/>
      <c r="O41" s="145"/>
      <c r="P41" s="145"/>
      <c r="Q41" s="145"/>
      <c r="R41" s="145"/>
      <c r="S41" s="145"/>
    </row>
    <row r="42" spans="1:19">
      <c r="A42" s="166" t="str">
        <f t="shared" si="0"/>
        <v/>
      </c>
      <c r="B42" s="167" t="str">
        <f t="shared" si="1"/>
        <v/>
      </c>
      <c r="C42" s="167" t="str">
        <f t="shared" si="2"/>
        <v>57</v>
      </c>
      <c r="D42" s="167" t="str">
        <f t="shared" si="3"/>
        <v xml:space="preserve">        Ostali programi EU</v>
      </c>
      <c r="E42" s="168" t="s">
        <v>238</v>
      </c>
      <c r="F42" s="168" t="s">
        <v>238</v>
      </c>
      <c r="G42" s="168" t="s">
        <v>238</v>
      </c>
      <c r="H42" s="168" t="s">
        <v>238</v>
      </c>
      <c r="I42" s="168" t="s">
        <v>250</v>
      </c>
      <c r="J42" s="168" t="s">
        <v>251</v>
      </c>
      <c r="K42" s="169">
        <v>426951</v>
      </c>
      <c r="L42" s="170">
        <v>-166846</v>
      </c>
      <c r="M42" s="169">
        <v>260105</v>
      </c>
      <c r="N42" s="145"/>
      <c r="O42" s="145"/>
      <c r="P42" s="145"/>
      <c r="Q42" s="145"/>
      <c r="R42" s="145"/>
      <c r="S42" s="145"/>
    </row>
    <row r="43" spans="1:19">
      <c r="A43" s="166" t="str">
        <f t="shared" si="0"/>
        <v/>
      </c>
      <c r="B43" s="167" t="str">
        <f t="shared" si="1"/>
        <v/>
      </c>
      <c r="C43" s="167" t="str">
        <f t="shared" si="2"/>
        <v>71</v>
      </c>
      <c r="D43" s="167" t="str">
        <f t="shared" si="3"/>
        <v xml:space="preserve">        Prihodi od nefin. imovine i nadoknade štete s osnova osig.</v>
      </c>
      <c r="E43" s="168" t="s">
        <v>238</v>
      </c>
      <c r="F43" s="168" t="s">
        <v>238</v>
      </c>
      <c r="G43" s="168" t="s">
        <v>238</v>
      </c>
      <c r="H43" s="168" t="s">
        <v>238</v>
      </c>
      <c r="I43" s="168" t="s">
        <v>270</v>
      </c>
      <c r="J43" s="168" t="s">
        <v>149</v>
      </c>
      <c r="K43" s="169">
        <v>4074361</v>
      </c>
      <c r="L43" s="170">
        <v>-66361</v>
      </c>
      <c r="M43" s="169">
        <v>4008000</v>
      </c>
      <c r="N43" s="145"/>
      <c r="O43" s="145"/>
      <c r="P43" s="145"/>
      <c r="Q43" s="145"/>
      <c r="R43" s="145"/>
      <c r="S43" s="145"/>
    </row>
    <row r="44" spans="1:19">
      <c r="A44" s="155" t="str">
        <f t="shared" si="0"/>
        <v/>
      </c>
      <c r="B44" s="152" t="str">
        <f t="shared" si="1"/>
        <v>45</v>
      </c>
      <c r="C44" s="152" t="str">
        <f t="shared" si="2"/>
        <v/>
      </c>
      <c r="D44" s="152" t="str">
        <f t="shared" si="3"/>
        <v xml:space="preserve">    Rashodi za dodatna ulaganja na nefinancijskoj imovini    </v>
      </c>
      <c r="E44" s="162" t="s">
        <v>238</v>
      </c>
      <c r="F44" s="162" t="s">
        <v>238</v>
      </c>
      <c r="G44" s="162" t="s">
        <v>279</v>
      </c>
      <c r="H44" s="162" t="s">
        <v>42</v>
      </c>
      <c r="I44" s="163" t="s">
        <v>268</v>
      </c>
      <c r="J44" s="163" t="s">
        <v>238</v>
      </c>
      <c r="K44" s="164">
        <v>21163033</v>
      </c>
      <c r="L44" s="165">
        <v>-8394753</v>
      </c>
      <c r="M44" s="164">
        <v>12768280</v>
      </c>
      <c r="N44" s="134"/>
      <c r="O44" s="134"/>
      <c r="P44" s="134"/>
      <c r="Q44" s="134"/>
      <c r="R44" s="134"/>
      <c r="S44" s="134"/>
    </row>
    <row r="45" spans="1:19">
      <c r="A45" s="166" t="str">
        <f t="shared" si="0"/>
        <v/>
      </c>
      <c r="B45" s="167" t="str">
        <f t="shared" si="1"/>
        <v/>
      </c>
      <c r="C45" s="167" t="str">
        <f t="shared" si="2"/>
        <v>11</v>
      </c>
      <c r="D45" s="167" t="str">
        <f t="shared" si="3"/>
        <v xml:space="preserve">        Opći prihodi i primici</v>
      </c>
      <c r="E45" s="168" t="s">
        <v>238</v>
      </c>
      <c r="F45" s="168" t="s">
        <v>238</v>
      </c>
      <c r="G45" s="168" t="s">
        <v>238</v>
      </c>
      <c r="H45" s="168" t="s">
        <v>238</v>
      </c>
      <c r="I45" s="168" t="s">
        <v>52</v>
      </c>
      <c r="J45" s="168" t="s">
        <v>12</v>
      </c>
      <c r="K45" s="169">
        <v>955605</v>
      </c>
      <c r="L45" s="170">
        <v>-194413</v>
      </c>
      <c r="M45" s="169">
        <v>761192</v>
      </c>
      <c r="N45" s="145"/>
      <c r="O45" s="145"/>
      <c r="P45" s="145"/>
      <c r="Q45" s="145"/>
      <c r="R45" s="145"/>
      <c r="S45" s="145"/>
    </row>
    <row r="46" spans="1:19">
      <c r="A46" s="166" t="str">
        <f t="shared" si="0"/>
        <v/>
      </c>
      <c r="B46" s="167" t="str">
        <f t="shared" si="1"/>
        <v/>
      </c>
      <c r="C46" s="167" t="str">
        <f t="shared" si="2"/>
        <v>12</v>
      </c>
      <c r="D46" s="167" t="str">
        <f t="shared" si="3"/>
        <v xml:space="preserve">        Sredstva učešća za pomoći</v>
      </c>
      <c r="E46" s="168" t="s">
        <v>238</v>
      </c>
      <c r="F46" s="168" t="s">
        <v>238</v>
      </c>
      <c r="G46" s="168" t="s">
        <v>238</v>
      </c>
      <c r="H46" s="168" t="s">
        <v>238</v>
      </c>
      <c r="I46" s="168" t="s">
        <v>259</v>
      </c>
      <c r="J46" s="168" t="s">
        <v>36</v>
      </c>
      <c r="K46" s="169"/>
      <c r="L46" s="170">
        <v>46060</v>
      </c>
      <c r="M46" s="169">
        <v>46060</v>
      </c>
      <c r="N46" s="145"/>
      <c r="O46" s="145"/>
      <c r="P46" s="145"/>
      <c r="Q46" s="145"/>
      <c r="R46" s="145"/>
      <c r="S46" s="145"/>
    </row>
    <row r="47" spans="1:19">
      <c r="A47" s="166" t="str">
        <f t="shared" si="0"/>
        <v/>
      </c>
      <c r="B47" s="167" t="str">
        <f t="shared" si="1"/>
        <v/>
      </c>
      <c r="C47" s="167" t="str">
        <f t="shared" si="2"/>
        <v>57</v>
      </c>
      <c r="D47" s="167" t="str">
        <f t="shared" si="3"/>
        <v xml:space="preserve">        Ostali programi EU</v>
      </c>
      <c r="E47" s="168" t="s">
        <v>238</v>
      </c>
      <c r="F47" s="168" t="s">
        <v>238</v>
      </c>
      <c r="G47" s="168" t="s">
        <v>238</v>
      </c>
      <c r="H47" s="168" t="s">
        <v>238</v>
      </c>
      <c r="I47" s="168" t="s">
        <v>250</v>
      </c>
      <c r="J47" s="168" t="s">
        <v>251</v>
      </c>
      <c r="K47" s="169">
        <v>7475880</v>
      </c>
      <c r="L47" s="170">
        <v>277148</v>
      </c>
      <c r="M47" s="169">
        <v>7753028</v>
      </c>
      <c r="N47" s="145"/>
      <c r="O47" s="145"/>
      <c r="P47" s="145"/>
      <c r="Q47" s="145"/>
      <c r="R47" s="145"/>
      <c r="S47" s="145"/>
    </row>
    <row r="48" spans="1:19">
      <c r="A48" s="166" t="str">
        <f t="shared" si="0"/>
        <v/>
      </c>
      <c r="B48" s="167" t="str">
        <f t="shared" si="1"/>
        <v/>
      </c>
      <c r="C48" s="167" t="str">
        <f t="shared" si="2"/>
        <v>58</v>
      </c>
      <c r="D48" s="167" t="str">
        <f t="shared" si="3"/>
        <v xml:space="preserve">        Instrumenti EU nove generacije</v>
      </c>
      <c r="E48" s="168" t="s">
        <v>238</v>
      </c>
      <c r="F48" s="168" t="s">
        <v>238</v>
      </c>
      <c r="G48" s="168" t="s">
        <v>238</v>
      </c>
      <c r="H48" s="168" t="s">
        <v>238</v>
      </c>
      <c r="I48" s="168" t="s">
        <v>252</v>
      </c>
      <c r="J48" s="168" t="s">
        <v>253</v>
      </c>
      <c r="K48" s="169">
        <v>6626299</v>
      </c>
      <c r="L48" s="170">
        <v>-2418299</v>
      </c>
      <c r="M48" s="169">
        <v>4208000</v>
      </c>
      <c r="N48" s="145"/>
      <c r="O48" s="145"/>
      <c r="P48" s="145"/>
      <c r="Q48" s="145"/>
      <c r="R48" s="145"/>
      <c r="S48" s="145"/>
    </row>
    <row r="49" spans="1:19">
      <c r="A49" s="166" t="str">
        <f t="shared" si="0"/>
        <v/>
      </c>
      <c r="B49" s="167" t="str">
        <f t="shared" si="1"/>
        <v/>
      </c>
      <c r="C49" s="167" t="str">
        <f t="shared" si="2"/>
        <v>71</v>
      </c>
      <c r="D49" s="167" t="str">
        <f t="shared" si="3"/>
        <v xml:space="preserve">        Prihodi od nefin. imovine i nadoknade štete s osnova osig.</v>
      </c>
      <c r="E49" s="168" t="s">
        <v>238</v>
      </c>
      <c r="F49" s="168" t="s">
        <v>238</v>
      </c>
      <c r="G49" s="168" t="s">
        <v>238</v>
      </c>
      <c r="H49" s="168" t="s">
        <v>238</v>
      </c>
      <c r="I49" s="168" t="s">
        <v>270</v>
      </c>
      <c r="J49" s="168" t="s">
        <v>149</v>
      </c>
      <c r="K49" s="169">
        <v>6105249</v>
      </c>
      <c r="L49" s="170">
        <v>-6105249</v>
      </c>
      <c r="M49" s="172" t="s">
        <v>238</v>
      </c>
      <c r="N49" s="145"/>
      <c r="O49" s="145"/>
      <c r="P49" s="145"/>
      <c r="Q49" s="145"/>
      <c r="R49" s="145"/>
      <c r="S49" s="145"/>
    </row>
  </sheetData>
  <mergeCells count="1">
    <mergeCell ref="A1:M1"/>
  </mergeCells>
  <pageMargins left="0.19685039370078741" right="0.19685039370078741" top="0.35433070866141736" bottom="0.43307086614173229" header="0.19685039370078741" footer="0.23622047244094491"/>
  <pageSetup paperSize="9" scale="98" orientation="landscape" r:id="rId1"/>
  <headerFooter alignWithMargins="0">
    <oddFooter>&amp;LVrijeme  izvođenja upita: &amp;D. &amp;T&amp;R&amp;P/&amp;N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FC7A6-0B3E-41B2-8826-C3ED1E3776DE}">
  <sheetPr codeName="Sheet7"/>
  <dimension ref="A1:S24"/>
  <sheetViews>
    <sheetView zoomScale="90" zoomScaleNormal="90" workbookViewId="0">
      <selection activeCell="F27" sqref="F27"/>
    </sheetView>
  </sheetViews>
  <sheetFormatPr defaultColWidth="18.7109375" defaultRowHeight="15"/>
  <cols>
    <col min="1" max="1" width="18.7109375" style="175" customWidth="1"/>
    <col min="2" max="2" width="63.5703125" style="175" customWidth="1"/>
    <col min="3" max="3" width="17.5703125" style="211" customWidth="1"/>
    <col min="4" max="4" width="17.42578125" style="211" customWidth="1"/>
    <col min="5" max="5" width="16.42578125" style="174" customWidth="1"/>
    <col min="6" max="6" width="15.7109375" style="174" customWidth="1"/>
    <col min="7" max="7" width="9.7109375" style="175" customWidth="1"/>
    <col min="8" max="8" width="15.7109375" style="174" customWidth="1"/>
    <col min="9" max="9" width="9.7109375" style="175" customWidth="1"/>
    <col min="10" max="257" width="18.7109375" style="175"/>
    <col min="258" max="258" width="63.5703125" style="175" customWidth="1"/>
    <col min="259" max="259" width="17.5703125" style="175" customWidth="1"/>
    <col min="260" max="260" width="17.42578125" style="175" customWidth="1"/>
    <col min="261" max="261" width="16.42578125" style="175" customWidth="1"/>
    <col min="262" max="262" width="15.7109375" style="175" customWidth="1"/>
    <col min="263" max="263" width="9.7109375" style="175" customWidth="1"/>
    <col min="264" max="264" width="15.7109375" style="175" customWidth="1"/>
    <col min="265" max="265" width="9.7109375" style="175" customWidth="1"/>
    <col min="266" max="513" width="18.7109375" style="175"/>
    <col min="514" max="514" width="63.5703125" style="175" customWidth="1"/>
    <col min="515" max="515" width="17.5703125" style="175" customWidth="1"/>
    <col min="516" max="516" width="17.42578125" style="175" customWidth="1"/>
    <col min="517" max="517" width="16.42578125" style="175" customWidth="1"/>
    <col min="518" max="518" width="15.7109375" style="175" customWidth="1"/>
    <col min="519" max="519" width="9.7109375" style="175" customWidth="1"/>
    <col min="520" max="520" width="15.7109375" style="175" customWidth="1"/>
    <col min="521" max="521" width="9.7109375" style="175" customWidth="1"/>
    <col min="522" max="769" width="18.7109375" style="175"/>
    <col min="770" max="770" width="63.5703125" style="175" customWidth="1"/>
    <col min="771" max="771" width="17.5703125" style="175" customWidth="1"/>
    <col min="772" max="772" width="17.42578125" style="175" customWidth="1"/>
    <col min="773" max="773" width="16.42578125" style="175" customWidth="1"/>
    <col min="774" max="774" width="15.7109375" style="175" customWidth="1"/>
    <col min="775" max="775" width="9.7109375" style="175" customWidth="1"/>
    <col min="776" max="776" width="15.7109375" style="175" customWidth="1"/>
    <col min="777" max="777" width="9.7109375" style="175" customWidth="1"/>
    <col min="778" max="1025" width="18.7109375" style="175"/>
    <col min="1026" max="1026" width="63.5703125" style="175" customWidth="1"/>
    <col min="1027" max="1027" width="17.5703125" style="175" customWidth="1"/>
    <col min="1028" max="1028" width="17.42578125" style="175" customWidth="1"/>
    <col min="1029" max="1029" width="16.42578125" style="175" customWidth="1"/>
    <col min="1030" max="1030" width="15.7109375" style="175" customWidth="1"/>
    <col min="1031" max="1031" width="9.7109375" style="175" customWidth="1"/>
    <col min="1032" max="1032" width="15.7109375" style="175" customWidth="1"/>
    <col min="1033" max="1033" width="9.7109375" style="175" customWidth="1"/>
    <col min="1034" max="1281" width="18.7109375" style="175"/>
    <col min="1282" max="1282" width="63.5703125" style="175" customWidth="1"/>
    <col min="1283" max="1283" width="17.5703125" style="175" customWidth="1"/>
    <col min="1284" max="1284" width="17.42578125" style="175" customWidth="1"/>
    <col min="1285" max="1285" width="16.42578125" style="175" customWidth="1"/>
    <col min="1286" max="1286" width="15.7109375" style="175" customWidth="1"/>
    <col min="1287" max="1287" width="9.7109375" style="175" customWidth="1"/>
    <col min="1288" max="1288" width="15.7109375" style="175" customWidth="1"/>
    <col min="1289" max="1289" width="9.7109375" style="175" customWidth="1"/>
    <col min="1290" max="1537" width="18.7109375" style="175"/>
    <col min="1538" max="1538" width="63.5703125" style="175" customWidth="1"/>
    <col min="1539" max="1539" width="17.5703125" style="175" customWidth="1"/>
    <col min="1540" max="1540" width="17.42578125" style="175" customWidth="1"/>
    <col min="1541" max="1541" width="16.42578125" style="175" customWidth="1"/>
    <col min="1542" max="1542" width="15.7109375" style="175" customWidth="1"/>
    <col min="1543" max="1543" width="9.7109375" style="175" customWidth="1"/>
    <col min="1544" max="1544" width="15.7109375" style="175" customWidth="1"/>
    <col min="1545" max="1545" width="9.7109375" style="175" customWidth="1"/>
    <col min="1546" max="1793" width="18.7109375" style="175"/>
    <col min="1794" max="1794" width="63.5703125" style="175" customWidth="1"/>
    <col min="1795" max="1795" width="17.5703125" style="175" customWidth="1"/>
    <col min="1796" max="1796" width="17.42578125" style="175" customWidth="1"/>
    <col min="1797" max="1797" width="16.42578125" style="175" customWidth="1"/>
    <col min="1798" max="1798" width="15.7109375" style="175" customWidth="1"/>
    <col min="1799" max="1799" width="9.7109375" style="175" customWidth="1"/>
    <col min="1800" max="1800" width="15.7109375" style="175" customWidth="1"/>
    <col min="1801" max="1801" width="9.7109375" style="175" customWidth="1"/>
    <col min="1802" max="2049" width="18.7109375" style="175"/>
    <col min="2050" max="2050" width="63.5703125" style="175" customWidth="1"/>
    <col min="2051" max="2051" width="17.5703125" style="175" customWidth="1"/>
    <col min="2052" max="2052" width="17.42578125" style="175" customWidth="1"/>
    <col min="2053" max="2053" width="16.42578125" style="175" customWidth="1"/>
    <col min="2054" max="2054" width="15.7109375" style="175" customWidth="1"/>
    <col min="2055" max="2055" width="9.7109375" style="175" customWidth="1"/>
    <col min="2056" max="2056" width="15.7109375" style="175" customWidth="1"/>
    <col min="2057" max="2057" width="9.7109375" style="175" customWidth="1"/>
    <col min="2058" max="2305" width="18.7109375" style="175"/>
    <col min="2306" max="2306" width="63.5703125" style="175" customWidth="1"/>
    <col min="2307" max="2307" width="17.5703125" style="175" customWidth="1"/>
    <col min="2308" max="2308" width="17.42578125" style="175" customWidth="1"/>
    <col min="2309" max="2309" width="16.42578125" style="175" customWidth="1"/>
    <col min="2310" max="2310" width="15.7109375" style="175" customWidth="1"/>
    <col min="2311" max="2311" width="9.7109375" style="175" customWidth="1"/>
    <col min="2312" max="2312" width="15.7109375" style="175" customWidth="1"/>
    <col min="2313" max="2313" width="9.7109375" style="175" customWidth="1"/>
    <col min="2314" max="2561" width="18.7109375" style="175"/>
    <col min="2562" max="2562" width="63.5703125" style="175" customWidth="1"/>
    <col min="2563" max="2563" width="17.5703125" style="175" customWidth="1"/>
    <col min="2564" max="2564" width="17.42578125" style="175" customWidth="1"/>
    <col min="2565" max="2565" width="16.42578125" style="175" customWidth="1"/>
    <col min="2566" max="2566" width="15.7109375" style="175" customWidth="1"/>
    <col min="2567" max="2567" width="9.7109375" style="175" customWidth="1"/>
    <col min="2568" max="2568" width="15.7109375" style="175" customWidth="1"/>
    <col min="2569" max="2569" width="9.7109375" style="175" customWidth="1"/>
    <col min="2570" max="2817" width="18.7109375" style="175"/>
    <col min="2818" max="2818" width="63.5703125" style="175" customWidth="1"/>
    <col min="2819" max="2819" width="17.5703125" style="175" customWidth="1"/>
    <col min="2820" max="2820" width="17.42578125" style="175" customWidth="1"/>
    <col min="2821" max="2821" width="16.42578125" style="175" customWidth="1"/>
    <col min="2822" max="2822" width="15.7109375" style="175" customWidth="1"/>
    <col min="2823" max="2823" width="9.7109375" style="175" customWidth="1"/>
    <col min="2824" max="2824" width="15.7109375" style="175" customWidth="1"/>
    <col min="2825" max="2825" width="9.7109375" style="175" customWidth="1"/>
    <col min="2826" max="3073" width="18.7109375" style="175"/>
    <col min="3074" max="3074" width="63.5703125" style="175" customWidth="1"/>
    <col min="3075" max="3075" width="17.5703125" style="175" customWidth="1"/>
    <col min="3076" max="3076" width="17.42578125" style="175" customWidth="1"/>
    <col min="3077" max="3077" width="16.42578125" style="175" customWidth="1"/>
    <col min="3078" max="3078" width="15.7109375" style="175" customWidth="1"/>
    <col min="3079" max="3079" width="9.7109375" style="175" customWidth="1"/>
    <col min="3080" max="3080" width="15.7109375" style="175" customWidth="1"/>
    <col min="3081" max="3081" width="9.7109375" style="175" customWidth="1"/>
    <col min="3082" max="3329" width="18.7109375" style="175"/>
    <col min="3330" max="3330" width="63.5703125" style="175" customWidth="1"/>
    <col min="3331" max="3331" width="17.5703125" style="175" customWidth="1"/>
    <col min="3332" max="3332" width="17.42578125" style="175" customWidth="1"/>
    <col min="3333" max="3333" width="16.42578125" style="175" customWidth="1"/>
    <col min="3334" max="3334" width="15.7109375" style="175" customWidth="1"/>
    <col min="3335" max="3335" width="9.7109375" style="175" customWidth="1"/>
    <col min="3336" max="3336" width="15.7109375" style="175" customWidth="1"/>
    <col min="3337" max="3337" width="9.7109375" style="175" customWidth="1"/>
    <col min="3338" max="3585" width="18.7109375" style="175"/>
    <col min="3586" max="3586" width="63.5703125" style="175" customWidth="1"/>
    <col min="3587" max="3587" width="17.5703125" style="175" customWidth="1"/>
    <col min="3588" max="3588" width="17.42578125" style="175" customWidth="1"/>
    <col min="3589" max="3589" width="16.42578125" style="175" customWidth="1"/>
    <col min="3590" max="3590" width="15.7109375" style="175" customWidth="1"/>
    <col min="3591" max="3591" width="9.7109375" style="175" customWidth="1"/>
    <col min="3592" max="3592" width="15.7109375" style="175" customWidth="1"/>
    <col min="3593" max="3593" width="9.7109375" style="175" customWidth="1"/>
    <col min="3594" max="3841" width="18.7109375" style="175"/>
    <col min="3842" max="3842" width="63.5703125" style="175" customWidth="1"/>
    <col min="3843" max="3843" width="17.5703125" style="175" customWidth="1"/>
    <col min="3844" max="3844" width="17.42578125" style="175" customWidth="1"/>
    <col min="3845" max="3845" width="16.42578125" style="175" customWidth="1"/>
    <col min="3846" max="3846" width="15.7109375" style="175" customWidth="1"/>
    <col min="3847" max="3847" width="9.7109375" style="175" customWidth="1"/>
    <col min="3848" max="3848" width="15.7109375" style="175" customWidth="1"/>
    <col min="3849" max="3849" width="9.7109375" style="175" customWidth="1"/>
    <col min="3850" max="4097" width="18.7109375" style="175"/>
    <col min="4098" max="4098" width="63.5703125" style="175" customWidth="1"/>
    <col min="4099" max="4099" width="17.5703125" style="175" customWidth="1"/>
    <col min="4100" max="4100" width="17.42578125" style="175" customWidth="1"/>
    <col min="4101" max="4101" width="16.42578125" style="175" customWidth="1"/>
    <col min="4102" max="4102" width="15.7109375" style="175" customWidth="1"/>
    <col min="4103" max="4103" width="9.7109375" style="175" customWidth="1"/>
    <col min="4104" max="4104" width="15.7109375" style="175" customWidth="1"/>
    <col min="4105" max="4105" width="9.7109375" style="175" customWidth="1"/>
    <col min="4106" max="4353" width="18.7109375" style="175"/>
    <col min="4354" max="4354" width="63.5703125" style="175" customWidth="1"/>
    <col min="4355" max="4355" width="17.5703125" style="175" customWidth="1"/>
    <col min="4356" max="4356" width="17.42578125" style="175" customWidth="1"/>
    <col min="4357" max="4357" width="16.42578125" style="175" customWidth="1"/>
    <col min="4358" max="4358" width="15.7109375" style="175" customWidth="1"/>
    <col min="4359" max="4359" width="9.7109375" style="175" customWidth="1"/>
    <col min="4360" max="4360" width="15.7109375" style="175" customWidth="1"/>
    <col min="4361" max="4361" width="9.7109375" style="175" customWidth="1"/>
    <col min="4362" max="4609" width="18.7109375" style="175"/>
    <col min="4610" max="4610" width="63.5703125" style="175" customWidth="1"/>
    <col min="4611" max="4611" width="17.5703125" style="175" customWidth="1"/>
    <col min="4612" max="4612" width="17.42578125" style="175" customWidth="1"/>
    <col min="4613" max="4613" width="16.42578125" style="175" customWidth="1"/>
    <col min="4614" max="4614" width="15.7109375" style="175" customWidth="1"/>
    <col min="4615" max="4615" width="9.7109375" style="175" customWidth="1"/>
    <col min="4616" max="4616" width="15.7109375" style="175" customWidth="1"/>
    <col min="4617" max="4617" width="9.7109375" style="175" customWidth="1"/>
    <col min="4618" max="4865" width="18.7109375" style="175"/>
    <col min="4866" max="4866" width="63.5703125" style="175" customWidth="1"/>
    <col min="4867" max="4867" width="17.5703125" style="175" customWidth="1"/>
    <col min="4868" max="4868" width="17.42578125" style="175" customWidth="1"/>
    <col min="4869" max="4869" width="16.42578125" style="175" customWidth="1"/>
    <col min="4870" max="4870" width="15.7109375" style="175" customWidth="1"/>
    <col min="4871" max="4871" width="9.7109375" style="175" customWidth="1"/>
    <col min="4872" max="4872" width="15.7109375" style="175" customWidth="1"/>
    <col min="4873" max="4873" width="9.7109375" style="175" customWidth="1"/>
    <col min="4874" max="5121" width="18.7109375" style="175"/>
    <col min="5122" max="5122" width="63.5703125" style="175" customWidth="1"/>
    <col min="5123" max="5123" width="17.5703125" style="175" customWidth="1"/>
    <col min="5124" max="5124" width="17.42578125" style="175" customWidth="1"/>
    <col min="5125" max="5125" width="16.42578125" style="175" customWidth="1"/>
    <col min="5126" max="5126" width="15.7109375" style="175" customWidth="1"/>
    <col min="5127" max="5127" width="9.7109375" style="175" customWidth="1"/>
    <col min="5128" max="5128" width="15.7109375" style="175" customWidth="1"/>
    <col min="5129" max="5129" width="9.7109375" style="175" customWidth="1"/>
    <col min="5130" max="5377" width="18.7109375" style="175"/>
    <col min="5378" max="5378" width="63.5703125" style="175" customWidth="1"/>
    <col min="5379" max="5379" width="17.5703125" style="175" customWidth="1"/>
    <col min="5380" max="5380" width="17.42578125" style="175" customWidth="1"/>
    <col min="5381" max="5381" width="16.42578125" style="175" customWidth="1"/>
    <col min="5382" max="5382" width="15.7109375" style="175" customWidth="1"/>
    <col min="5383" max="5383" width="9.7109375" style="175" customWidth="1"/>
    <col min="5384" max="5384" width="15.7109375" style="175" customWidth="1"/>
    <col min="5385" max="5385" width="9.7109375" style="175" customWidth="1"/>
    <col min="5386" max="5633" width="18.7109375" style="175"/>
    <col min="5634" max="5634" width="63.5703125" style="175" customWidth="1"/>
    <col min="5635" max="5635" width="17.5703125" style="175" customWidth="1"/>
    <col min="5636" max="5636" width="17.42578125" style="175" customWidth="1"/>
    <col min="5637" max="5637" width="16.42578125" style="175" customWidth="1"/>
    <col min="5638" max="5638" width="15.7109375" style="175" customWidth="1"/>
    <col min="5639" max="5639" width="9.7109375" style="175" customWidth="1"/>
    <col min="5640" max="5640" width="15.7109375" style="175" customWidth="1"/>
    <col min="5641" max="5641" width="9.7109375" style="175" customWidth="1"/>
    <col min="5642" max="5889" width="18.7109375" style="175"/>
    <col min="5890" max="5890" width="63.5703125" style="175" customWidth="1"/>
    <col min="5891" max="5891" width="17.5703125" style="175" customWidth="1"/>
    <col min="5892" max="5892" width="17.42578125" style="175" customWidth="1"/>
    <col min="5893" max="5893" width="16.42578125" style="175" customWidth="1"/>
    <col min="5894" max="5894" width="15.7109375" style="175" customWidth="1"/>
    <col min="5895" max="5895" width="9.7109375" style="175" customWidth="1"/>
    <col min="5896" max="5896" width="15.7109375" style="175" customWidth="1"/>
    <col min="5897" max="5897" width="9.7109375" style="175" customWidth="1"/>
    <col min="5898" max="6145" width="18.7109375" style="175"/>
    <col min="6146" max="6146" width="63.5703125" style="175" customWidth="1"/>
    <col min="6147" max="6147" width="17.5703125" style="175" customWidth="1"/>
    <col min="6148" max="6148" width="17.42578125" style="175" customWidth="1"/>
    <col min="6149" max="6149" width="16.42578125" style="175" customWidth="1"/>
    <col min="6150" max="6150" width="15.7109375" style="175" customWidth="1"/>
    <col min="6151" max="6151" width="9.7109375" style="175" customWidth="1"/>
    <col min="6152" max="6152" width="15.7109375" style="175" customWidth="1"/>
    <col min="6153" max="6153" width="9.7109375" style="175" customWidth="1"/>
    <col min="6154" max="6401" width="18.7109375" style="175"/>
    <col min="6402" max="6402" width="63.5703125" style="175" customWidth="1"/>
    <col min="6403" max="6403" width="17.5703125" style="175" customWidth="1"/>
    <col min="6404" max="6404" width="17.42578125" style="175" customWidth="1"/>
    <col min="6405" max="6405" width="16.42578125" style="175" customWidth="1"/>
    <col min="6406" max="6406" width="15.7109375" style="175" customWidth="1"/>
    <col min="6407" max="6407" width="9.7109375" style="175" customWidth="1"/>
    <col min="6408" max="6408" width="15.7109375" style="175" customWidth="1"/>
    <col min="6409" max="6409" width="9.7109375" style="175" customWidth="1"/>
    <col min="6410" max="6657" width="18.7109375" style="175"/>
    <col min="6658" max="6658" width="63.5703125" style="175" customWidth="1"/>
    <col min="6659" max="6659" width="17.5703125" style="175" customWidth="1"/>
    <col min="6660" max="6660" width="17.42578125" style="175" customWidth="1"/>
    <col min="6661" max="6661" width="16.42578125" style="175" customWidth="1"/>
    <col min="6662" max="6662" width="15.7109375" style="175" customWidth="1"/>
    <col min="6663" max="6663" width="9.7109375" style="175" customWidth="1"/>
    <col min="6664" max="6664" width="15.7109375" style="175" customWidth="1"/>
    <col min="6665" max="6665" width="9.7109375" style="175" customWidth="1"/>
    <col min="6666" max="6913" width="18.7109375" style="175"/>
    <col min="6914" max="6914" width="63.5703125" style="175" customWidth="1"/>
    <col min="6915" max="6915" width="17.5703125" style="175" customWidth="1"/>
    <col min="6916" max="6916" width="17.42578125" style="175" customWidth="1"/>
    <col min="6917" max="6917" width="16.42578125" style="175" customWidth="1"/>
    <col min="6918" max="6918" width="15.7109375" style="175" customWidth="1"/>
    <col min="6919" max="6919" width="9.7109375" style="175" customWidth="1"/>
    <col min="6920" max="6920" width="15.7109375" style="175" customWidth="1"/>
    <col min="6921" max="6921" width="9.7109375" style="175" customWidth="1"/>
    <col min="6922" max="7169" width="18.7109375" style="175"/>
    <col min="7170" max="7170" width="63.5703125" style="175" customWidth="1"/>
    <col min="7171" max="7171" width="17.5703125" style="175" customWidth="1"/>
    <col min="7172" max="7172" width="17.42578125" style="175" customWidth="1"/>
    <col min="7173" max="7173" width="16.42578125" style="175" customWidth="1"/>
    <col min="7174" max="7174" width="15.7109375" style="175" customWidth="1"/>
    <col min="7175" max="7175" width="9.7109375" style="175" customWidth="1"/>
    <col min="7176" max="7176" width="15.7109375" style="175" customWidth="1"/>
    <col min="7177" max="7177" width="9.7109375" style="175" customWidth="1"/>
    <col min="7178" max="7425" width="18.7109375" style="175"/>
    <col min="7426" max="7426" width="63.5703125" style="175" customWidth="1"/>
    <col min="7427" max="7427" width="17.5703125" style="175" customWidth="1"/>
    <col min="7428" max="7428" width="17.42578125" style="175" customWidth="1"/>
    <col min="7429" max="7429" width="16.42578125" style="175" customWidth="1"/>
    <col min="7430" max="7430" width="15.7109375" style="175" customWidth="1"/>
    <col min="7431" max="7431" width="9.7109375" style="175" customWidth="1"/>
    <col min="7432" max="7432" width="15.7109375" style="175" customWidth="1"/>
    <col min="7433" max="7433" width="9.7109375" style="175" customWidth="1"/>
    <col min="7434" max="7681" width="18.7109375" style="175"/>
    <col min="7682" max="7682" width="63.5703125" style="175" customWidth="1"/>
    <col min="7683" max="7683" width="17.5703125" style="175" customWidth="1"/>
    <col min="7684" max="7684" width="17.42578125" style="175" customWidth="1"/>
    <col min="7685" max="7685" width="16.42578125" style="175" customWidth="1"/>
    <col min="7686" max="7686" width="15.7109375" style="175" customWidth="1"/>
    <col min="7687" max="7687" width="9.7109375" style="175" customWidth="1"/>
    <col min="7688" max="7688" width="15.7109375" style="175" customWidth="1"/>
    <col min="7689" max="7689" width="9.7109375" style="175" customWidth="1"/>
    <col min="7690" max="7937" width="18.7109375" style="175"/>
    <col min="7938" max="7938" width="63.5703125" style="175" customWidth="1"/>
    <col min="7939" max="7939" width="17.5703125" style="175" customWidth="1"/>
    <col min="7940" max="7940" width="17.42578125" style="175" customWidth="1"/>
    <col min="7941" max="7941" width="16.42578125" style="175" customWidth="1"/>
    <col min="7942" max="7942" width="15.7109375" style="175" customWidth="1"/>
    <col min="7943" max="7943" width="9.7109375" style="175" customWidth="1"/>
    <col min="7944" max="7944" width="15.7109375" style="175" customWidth="1"/>
    <col min="7945" max="7945" width="9.7109375" style="175" customWidth="1"/>
    <col min="7946" max="8193" width="18.7109375" style="175"/>
    <col min="8194" max="8194" width="63.5703125" style="175" customWidth="1"/>
    <col min="8195" max="8195" width="17.5703125" style="175" customWidth="1"/>
    <col min="8196" max="8196" width="17.42578125" style="175" customWidth="1"/>
    <col min="8197" max="8197" width="16.42578125" style="175" customWidth="1"/>
    <col min="8198" max="8198" width="15.7109375" style="175" customWidth="1"/>
    <col min="8199" max="8199" width="9.7109375" style="175" customWidth="1"/>
    <col min="8200" max="8200" width="15.7109375" style="175" customWidth="1"/>
    <col min="8201" max="8201" width="9.7109375" style="175" customWidth="1"/>
    <col min="8202" max="8449" width="18.7109375" style="175"/>
    <col min="8450" max="8450" width="63.5703125" style="175" customWidth="1"/>
    <col min="8451" max="8451" width="17.5703125" style="175" customWidth="1"/>
    <col min="8452" max="8452" width="17.42578125" style="175" customWidth="1"/>
    <col min="8453" max="8453" width="16.42578125" style="175" customWidth="1"/>
    <col min="8454" max="8454" width="15.7109375" style="175" customWidth="1"/>
    <col min="8455" max="8455" width="9.7109375" style="175" customWidth="1"/>
    <col min="8456" max="8456" width="15.7109375" style="175" customWidth="1"/>
    <col min="8457" max="8457" width="9.7109375" style="175" customWidth="1"/>
    <col min="8458" max="8705" width="18.7109375" style="175"/>
    <col min="8706" max="8706" width="63.5703125" style="175" customWidth="1"/>
    <col min="8707" max="8707" width="17.5703125" style="175" customWidth="1"/>
    <col min="8708" max="8708" width="17.42578125" style="175" customWidth="1"/>
    <col min="8709" max="8709" width="16.42578125" style="175" customWidth="1"/>
    <col min="8710" max="8710" width="15.7109375" style="175" customWidth="1"/>
    <col min="8711" max="8711" width="9.7109375" style="175" customWidth="1"/>
    <col min="8712" max="8712" width="15.7109375" style="175" customWidth="1"/>
    <col min="8713" max="8713" width="9.7109375" style="175" customWidth="1"/>
    <col min="8714" max="8961" width="18.7109375" style="175"/>
    <col min="8962" max="8962" width="63.5703125" style="175" customWidth="1"/>
    <col min="8963" max="8963" width="17.5703125" style="175" customWidth="1"/>
    <col min="8964" max="8964" width="17.42578125" style="175" customWidth="1"/>
    <col min="8965" max="8965" width="16.42578125" style="175" customWidth="1"/>
    <col min="8966" max="8966" width="15.7109375" style="175" customWidth="1"/>
    <col min="8967" max="8967" width="9.7109375" style="175" customWidth="1"/>
    <col min="8968" max="8968" width="15.7109375" style="175" customWidth="1"/>
    <col min="8969" max="8969" width="9.7109375" style="175" customWidth="1"/>
    <col min="8970" max="9217" width="18.7109375" style="175"/>
    <col min="9218" max="9218" width="63.5703125" style="175" customWidth="1"/>
    <col min="9219" max="9219" width="17.5703125" style="175" customWidth="1"/>
    <col min="9220" max="9220" width="17.42578125" style="175" customWidth="1"/>
    <col min="9221" max="9221" width="16.42578125" style="175" customWidth="1"/>
    <col min="9222" max="9222" width="15.7109375" style="175" customWidth="1"/>
    <col min="9223" max="9223" width="9.7109375" style="175" customWidth="1"/>
    <col min="9224" max="9224" width="15.7109375" style="175" customWidth="1"/>
    <col min="9225" max="9225" width="9.7109375" style="175" customWidth="1"/>
    <col min="9226" max="9473" width="18.7109375" style="175"/>
    <col min="9474" max="9474" width="63.5703125" style="175" customWidth="1"/>
    <col min="9475" max="9475" width="17.5703125" style="175" customWidth="1"/>
    <col min="9476" max="9476" width="17.42578125" style="175" customWidth="1"/>
    <col min="9477" max="9477" width="16.42578125" style="175" customWidth="1"/>
    <col min="9478" max="9478" width="15.7109375" style="175" customWidth="1"/>
    <col min="9479" max="9479" width="9.7109375" style="175" customWidth="1"/>
    <col min="9480" max="9480" width="15.7109375" style="175" customWidth="1"/>
    <col min="9481" max="9481" width="9.7109375" style="175" customWidth="1"/>
    <col min="9482" max="9729" width="18.7109375" style="175"/>
    <col min="9730" max="9730" width="63.5703125" style="175" customWidth="1"/>
    <col min="9731" max="9731" width="17.5703125" style="175" customWidth="1"/>
    <col min="9732" max="9732" width="17.42578125" style="175" customWidth="1"/>
    <col min="9733" max="9733" width="16.42578125" style="175" customWidth="1"/>
    <col min="9734" max="9734" width="15.7109375" style="175" customWidth="1"/>
    <col min="9735" max="9735" width="9.7109375" style="175" customWidth="1"/>
    <col min="9736" max="9736" width="15.7109375" style="175" customWidth="1"/>
    <col min="9737" max="9737" width="9.7109375" style="175" customWidth="1"/>
    <col min="9738" max="9985" width="18.7109375" style="175"/>
    <col min="9986" max="9986" width="63.5703125" style="175" customWidth="1"/>
    <col min="9987" max="9987" width="17.5703125" style="175" customWidth="1"/>
    <col min="9988" max="9988" width="17.42578125" style="175" customWidth="1"/>
    <col min="9989" max="9989" width="16.42578125" style="175" customWidth="1"/>
    <col min="9990" max="9990" width="15.7109375" style="175" customWidth="1"/>
    <col min="9991" max="9991" width="9.7109375" style="175" customWidth="1"/>
    <col min="9992" max="9992" width="15.7109375" style="175" customWidth="1"/>
    <col min="9993" max="9993" width="9.7109375" style="175" customWidth="1"/>
    <col min="9994" max="10241" width="18.7109375" style="175"/>
    <col min="10242" max="10242" width="63.5703125" style="175" customWidth="1"/>
    <col min="10243" max="10243" width="17.5703125" style="175" customWidth="1"/>
    <col min="10244" max="10244" width="17.42578125" style="175" customWidth="1"/>
    <col min="10245" max="10245" width="16.42578125" style="175" customWidth="1"/>
    <col min="10246" max="10246" width="15.7109375" style="175" customWidth="1"/>
    <col min="10247" max="10247" width="9.7109375" style="175" customWidth="1"/>
    <col min="10248" max="10248" width="15.7109375" style="175" customWidth="1"/>
    <col min="10249" max="10249" width="9.7109375" style="175" customWidth="1"/>
    <col min="10250" max="10497" width="18.7109375" style="175"/>
    <col min="10498" max="10498" width="63.5703125" style="175" customWidth="1"/>
    <col min="10499" max="10499" width="17.5703125" style="175" customWidth="1"/>
    <col min="10500" max="10500" width="17.42578125" style="175" customWidth="1"/>
    <col min="10501" max="10501" width="16.42578125" style="175" customWidth="1"/>
    <col min="10502" max="10502" width="15.7109375" style="175" customWidth="1"/>
    <col min="10503" max="10503" width="9.7109375" style="175" customWidth="1"/>
    <col min="10504" max="10504" width="15.7109375" style="175" customWidth="1"/>
    <col min="10505" max="10505" width="9.7109375" style="175" customWidth="1"/>
    <col min="10506" max="10753" width="18.7109375" style="175"/>
    <col min="10754" max="10754" width="63.5703125" style="175" customWidth="1"/>
    <col min="10755" max="10755" width="17.5703125" style="175" customWidth="1"/>
    <col min="10756" max="10756" width="17.42578125" style="175" customWidth="1"/>
    <col min="10757" max="10757" width="16.42578125" style="175" customWidth="1"/>
    <col min="10758" max="10758" width="15.7109375" style="175" customWidth="1"/>
    <col min="10759" max="10759" width="9.7109375" style="175" customWidth="1"/>
    <col min="10760" max="10760" width="15.7109375" style="175" customWidth="1"/>
    <col min="10761" max="10761" width="9.7109375" style="175" customWidth="1"/>
    <col min="10762" max="11009" width="18.7109375" style="175"/>
    <col min="11010" max="11010" width="63.5703125" style="175" customWidth="1"/>
    <col min="11011" max="11011" width="17.5703125" style="175" customWidth="1"/>
    <col min="11012" max="11012" width="17.42578125" style="175" customWidth="1"/>
    <col min="11013" max="11013" width="16.42578125" style="175" customWidth="1"/>
    <col min="11014" max="11014" width="15.7109375" style="175" customWidth="1"/>
    <col min="11015" max="11015" width="9.7109375" style="175" customWidth="1"/>
    <col min="11016" max="11016" width="15.7109375" style="175" customWidth="1"/>
    <col min="11017" max="11017" width="9.7109375" style="175" customWidth="1"/>
    <col min="11018" max="11265" width="18.7109375" style="175"/>
    <col min="11266" max="11266" width="63.5703125" style="175" customWidth="1"/>
    <col min="11267" max="11267" width="17.5703125" style="175" customWidth="1"/>
    <col min="11268" max="11268" width="17.42578125" style="175" customWidth="1"/>
    <col min="11269" max="11269" width="16.42578125" style="175" customWidth="1"/>
    <col min="11270" max="11270" width="15.7109375" style="175" customWidth="1"/>
    <col min="11271" max="11271" width="9.7109375" style="175" customWidth="1"/>
    <col min="11272" max="11272" width="15.7109375" style="175" customWidth="1"/>
    <col min="11273" max="11273" width="9.7109375" style="175" customWidth="1"/>
    <col min="11274" max="11521" width="18.7109375" style="175"/>
    <col min="11522" max="11522" width="63.5703125" style="175" customWidth="1"/>
    <col min="11523" max="11523" width="17.5703125" style="175" customWidth="1"/>
    <col min="11524" max="11524" width="17.42578125" style="175" customWidth="1"/>
    <col min="11525" max="11525" width="16.42578125" style="175" customWidth="1"/>
    <col min="11526" max="11526" width="15.7109375" style="175" customWidth="1"/>
    <col min="11527" max="11527" width="9.7109375" style="175" customWidth="1"/>
    <col min="11528" max="11528" width="15.7109375" style="175" customWidth="1"/>
    <col min="11529" max="11529" width="9.7109375" style="175" customWidth="1"/>
    <col min="11530" max="11777" width="18.7109375" style="175"/>
    <col min="11778" max="11778" width="63.5703125" style="175" customWidth="1"/>
    <col min="11779" max="11779" width="17.5703125" style="175" customWidth="1"/>
    <col min="11780" max="11780" width="17.42578125" style="175" customWidth="1"/>
    <col min="11781" max="11781" width="16.42578125" style="175" customWidth="1"/>
    <col min="11782" max="11782" width="15.7109375" style="175" customWidth="1"/>
    <col min="11783" max="11783" width="9.7109375" style="175" customWidth="1"/>
    <col min="11784" max="11784" width="15.7109375" style="175" customWidth="1"/>
    <col min="11785" max="11785" width="9.7109375" style="175" customWidth="1"/>
    <col min="11786" max="12033" width="18.7109375" style="175"/>
    <col min="12034" max="12034" width="63.5703125" style="175" customWidth="1"/>
    <col min="12035" max="12035" width="17.5703125" style="175" customWidth="1"/>
    <col min="12036" max="12036" width="17.42578125" style="175" customWidth="1"/>
    <col min="12037" max="12037" width="16.42578125" style="175" customWidth="1"/>
    <col min="12038" max="12038" width="15.7109375" style="175" customWidth="1"/>
    <col min="12039" max="12039" width="9.7109375" style="175" customWidth="1"/>
    <col min="12040" max="12040" width="15.7109375" style="175" customWidth="1"/>
    <col min="12041" max="12041" width="9.7109375" style="175" customWidth="1"/>
    <col min="12042" max="12289" width="18.7109375" style="175"/>
    <col min="12290" max="12290" width="63.5703125" style="175" customWidth="1"/>
    <col min="12291" max="12291" width="17.5703125" style="175" customWidth="1"/>
    <col min="12292" max="12292" width="17.42578125" style="175" customWidth="1"/>
    <col min="12293" max="12293" width="16.42578125" style="175" customWidth="1"/>
    <col min="12294" max="12294" width="15.7109375" style="175" customWidth="1"/>
    <col min="12295" max="12295" width="9.7109375" style="175" customWidth="1"/>
    <col min="12296" max="12296" width="15.7109375" style="175" customWidth="1"/>
    <col min="12297" max="12297" width="9.7109375" style="175" customWidth="1"/>
    <col min="12298" max="12545" width="18.7109375" style="175"/>
    <col min="12546" max="12546" width="63.5703125" style="175" customWidth="1"/>
    <col min="12547" max="12547" width="17.5703125" style="175" customWidth="1"/>
    <col min="12548" max="12548" width="17.42578125" style="175" customWidth="1"/>
    <col min="12549" max="12549" width="16.42578125" style="175" customWidth="1"/>
    <col min="12550" max="12550" width="15.7109375" style="175" customWidth="1"/>
    <col min="12551" max="12551" width="9.7109375" style="175" customWidth="1"/>
    <col min="12552" max="12552" width="15.7109375" style="175" customWidth="1"/>
    <col min="12553" max="12553" width="9.7109375" style="175" customWidth="1"/>
    <col min="12554" max="12801" width="18.7109375" style="175"/>
    <col min="12802" max="12802" width="63.5703125" style="175" customWidth="1"/>
    <col min="12803" max="12803" width="17.5703125" style="175" customWidth="1"/>
    <col min="12804" max="12804" width="17.42578125" style="175" customWidth="1"/>
    <col min="12805" max="12805" width="16.42578125" style="175" customWidth="1"/>
    <col min="12806" max="12806" width="15.7109375" style="175" customWidth="1"/>
    <col min="12807" max="12807" width="9.7109375" style="175" customWidth="1"/>
    <col min="12808" max="12808" width="15.7109375" style="175" customWidth="1"/>
    <col min="12809" max="12809" width="9.7109375" style="175" customWidth="1"/>
    <col min="12810" max="13057" width="18.7109375" style="175"/>
    <col min="13058" max="13058" width="63.5703125" style="175" customWidth="1"/>
    <col min="13059" max="13059" width="17.5703125" style="175" customWidth="1"/>
    <col min="13060" max="13060" width="17.42578125" style="175" customWidth="1"/>
    <col min="13061" max="13061" width="16.42578125" style="175" customWidth="1"/>
    <col min="13062" max="13062" width="15.7109375" style="175" customWidth="1"/>
    <col min="13063" max="13063" width="9.7109375" style="175" customWidth="1"/>
    <col min="13064" max="13064" width="15.7109375" style="175" customWidth="1"/>
    <col min="13065" max="13065" width="9.7109375" style="175" customWidth="1"/>
    <col min="13066" max="13313" width="18.7109375" style="175"/>
    <col min="13314" max="13314" width="63.5703125" style="175" customWidth="1"/>
    <col min="13315" max="13315" width="17.5703125" style="175" customWidth="1"/>
    <col min="13316" max="13316" width="17.42578125" style="175" customWidth="1"/>
    <col min="13317" max="13317" width="16.42578125" style="175" customWidth="1"/>
    <col min="13318" max="13318" width="15.7109375" style="175" customWidth="1"/>
    <col min="13319" max="13319" width="9.7109375" style="175" customWidth="1"/>
    <col min="13320" max="13320" width="15.7109375" style="175" customWidth="1"/>
    <col min="13321" max="13321" width="9.7109375" style="175" customWidth="1"/>
    <col min="13322" max="13569" width="18.7109375" style="175"/>
    <col min="13570" max="13570" width="63.5703125" style="175" customWidth="1"/>
    <col min="13571" max="13571" width="17.5703125" style="175" customWidth="1"/>
    <col min="13572" max="13572" width="17.42578125" style="175" customWidth="1"/>
    <col min="13573" max="13573" width="16.42578125" style="175" customWidth="1"/>
    <col min="13574" max="13574" width="15.7109375" style="175" customWidth="1"/>
    <col min="13575" max="13575" width="9.7109375" style="175" customWidth="1"/>
    <col min="13576" max="13576" width="15.7109375" style="175" customWidth="1"/>
    <col min="13577" max="13577" width="9.7109375" style="175" customWidth="1"/>
    <col min="13578" max="13825" width="18.7109375" style="175"/>
    <col min="13826" max="13826" width="63.5703125" style="175" customWidth="1"/>
    <col min="13827" max="13827" width="17.5703125" style="175" customWidth="1"/>
    <col min="13828" max="13828" width="17.42578125" style="175" customWidth="1"/>
    <col min="13829" max="13829" width="16.42578125" style="175" customWidth="1"/>
    <col min="13830" max="13830" width="15.7109375" style="175" customWidth="1"/>
    <col min="13831" max="13831" width="9.7109375" style="175" customWidth="1"/>
    <col min="13832" max="13832" width="15.7109375" style="175" customWidth="1"/>
    <col min="13833" max="13833" width="9.7109375" style="175" customWidth="1"/>
    <col min="13834" max="14081" width="18.7109375" style="175"/>
    <col min="14082" max="14082" width="63.5703125" style="175" customWidth="1"/>
    <col min="14083" max="14083" width="17.5703125" style="175" customWidth="1"/>
    <col min="14084" max="14084" width="17.42578125" style="175" customWidth="1"/>
    <col min="14085" max="14085" width="16.42578125" style="175" customWidth="1"/>
    <col min="14086" max="14086" width="15.7109375" style="175" customWidth="1"/>
    <col min="14087" max="14087" width="9.7109375" style="175" customWidth="1"/>
    <col min="14088" max="14088" width="15.7109375" style="175" customWidth="1"/>
    <col min="14089" max="14089" width="9.7109375" style="175" customWidth="1"/>
    <col min="14090" max="14337" width="18.7109375" style="175"/>
    <col min="14338" max="14338" width="63.5703125" style="175" customWidth="1"/>
    <col min="14339" max="14339" width="17.5703125" style="175" customWidth="1"/>
    <col min="14340" max="14340" width="17.42578125" style="175" customWidth="1"/>
    <col min="14341" max="14341" width="16.42578125" style="175" customWidth="1"/>
    <col min="14342" max="14342" width="15.7109375" style="175" customWidth="1"/>
    <col min="14343" max="14343" width="9.7109375" style="175" customWidth="1"/>
    <col min="14344" max="14344" width="15.7109375" style="175" customWidth="1"/>
    <col min="14345" max="14345" width="9.7109375" style="175" customWidth="1"/>
    <col min="14346" max="14593" width="18.7109375" style="175"/>
    <col min="14594" max="14594" width="63.5703125" style="175" customWidth="1"/>
    <col min="14595" max="14595" width="17.5703125" style="175" customWidth="1"/>
    <col min="14596" max="14596" width="17.42578125" style="175" customWidth="1"/>
    <col min="14597" max="14597" width="16.42578125" style="175" customWidth="1"/>
    <col min="14598" max="14598" width="15.7109375" style="175" customWidth="1"/>
    <col min="14599" max="14599" width="9.7109375" style="175" customWidth="1"/>
    <col min="14600" max="14600" width="15.7109375" style="175" customWidth="1"/>
    <col min="14601" max="14601" width="9.7109375" style="175" customWidth="1"/>
    <col min="14602" max="14849" width="18.7109375" style="175"/>
    <col min="14850" max="14850" width="63.5703125" style="175" customWidth="1"/>
    <col min="14851" max="14851" width="17.5703125" style="175" customWidth="1"/>
    <col min="14852" max="14852" width="17.42578125" style="175" customWidth="1"/>
    <col min="14853" max="14853" width="16.42578125" style="175" customWidth="1"/>
    <col min="14854" max="14854" width="15.7109375" style="175" customWidth="1"/>
    <col min="14855" max="14855" width="9.7109375" style="175" customWidth="1"/>
    <col min="14856" max="14856" width="15.7109375" style="175" customWidth="1"/>
    <col min="14857" max="14857" width="9.7109375" style="175" customWidth="1"/>
    <col min="14858" max="15105" width="18.7109375" style="175"/>
    <col min="15106" max="15106" width="63.5703125" style="175" customWidth="1"/>
    <col min="15107" max="15107" width="17.5703125" style="175" customWidth="1"/>
    <col min="15108" max="15108" width="17.42578125" style="175" customWidth="1"/>
    <col min="15109" max="15109" width="16.42578125" style="175" customWidth="1"/>
    <col min="15110" max="15110" width="15.7109375" style="175" customWidth="1"/>
    <col min="15111" max="15111" width="9.7109375" style="175" customWidth="1"/>
    <col min="15112" max="15112" width="15.7109375" style="175" customWidth="1"/>
    <col min="15113" max="15113" width="9.7109375" style="175" customWidth="1"/>
    <col min="15114" max="15361" width="18.7109375" style="175"/>
    <col min="15362" max="15362" width="63.5703125" style="175" customWidth="1"/>
    <col min="15363" max="15363" width="17.5703125" style="175" customWidth="1"/>
    <col min="15364" max="15364" width="17.42578125" style="175" customWidth="1"/>
    <col min="15365" max="15365" width="16.42578125" style="175" customWidth="1"/>
    <col min="15366" max="15366" width="15.7109375" style="175" customWidth="1"/>
    <col min="15367" max="15367" width="9.7109375" style="175" customWidth="1"/>
    <col min="15368" max="15368" width="15.7109375" style="175" customWidth="1"/>
    <col min="15369" max="15369" width="9.7109375" style="175" customWidth="1"/>
    <col min="15370" max="15617" width="18.7109375" style="175"/>
    <col min="15618" max="15618" width="63.5703125" style="175" customWidth="1"/>
    <col min="15619" max="15619" width="17.5703125" style="175" customWidth="1"/>
    <col min="15620" max="15620" width="17.42578125" style="175" customWidth="1"/>
    <col min="15621" max="15621" width="16.42578125" style="175" customWidth="1"/>
    <col min="15622" max="15622" width="15.7109375" style="175" customWidth="1"/>
    <col min="15623" max="15623" width="9.7109375" style="175" customWidth="1"/>
    <col min="15624" max="15624" width="15.7109375" style="175" customWidth="1"/>
    <col min="15625" max="15625" width="9.7109375" style="175" customWidth="1"/>
    <col min="15626" max="15873" width="18.7109375" style="175"/>
    <col min="15874" max="15874" width="63.5703125" style="175" customWidth="1"/>
    <col min="15875" max="15875" width="17.5703125" style="175" customWidth="1"/>
    <col min="15876" max="15876" width="17.42578125" style="175" customWidth="1"/>
    <col min="15877" max="15877" width="16.42578125" style="175" customWidth="1"/>
    <col min="15878" max="15878" width="15.7109375" style="175" customWidth="1"/>
    <col min="15879" max="15879" width="9.7109375" style="175" customWidth="1"/>
    <col min="15880" max="15880" width="15.7109375" style="175" customWidth="1"/>
    <col min="15881" max="15881" width="9.7109375" style="175" customWidth="1"/>
    <col min="15882" max="16129" width="18.7109375" style="175"/>
    <col min="16130" max="16130" width="63.5703125" style="175" customWidth="1"/>
    <col min="16131" max="16131" width="17.5703125" style="175" customWidth="1"/>
    <col min="16132" max="16132" width="17.42578125" style="175" customWidth="1"/>
    <col min="16133" max="16133" width="16.42578125" style="175" customWidth="1"/>
    <col min="16134" max="16134" width="15.7109375" style="175" customWidth="1"/>
    <col min="16135" max="16135" width="9.7109375" style="175" customWidth="1"/>
    <col min="16136" max="16136" width="15.7109375" style="175" customWidth="1"/>
    <col min="16137" max="16137" width="9.7109375" style="175" customWidth="1"/>
    <col min="16138" max="16384" width="18.7109375" style="175"/>
  </cols>
  <sheetData>
    <row r="1" spans="1:19">
      <c r="A1" s="249" t="s">
        <v>280</v>
      </c>
      <c r="B1" s="249"/>
      <c r="C1" s="249"/>
      <c r="D1" s="249"/>
      <c r="E1" s="249"/>
    </row>
    <row r="2" spans="1:19">
      <c r="A2" s="176"/>
      <c r="B2" s="177"/>
      <c r="C2" s="178"/>
      <c r="D2" s="178"/>
      <c r="E2" s="179"/>
    </row>
    <row r="3" spans="1:19" ht="57" customHeight="1">
      <c r="A3" s="250" t="s">
        <v>281</v>
      </c>
      <c r="B3" s="250"/>
      <c r="C3" s="180" t="str">
        <f>C6</f>
        <v>Plan 
2023.</v>
      </c>
      <c r="D3" s="180" t="str">
        <f>D6</f>
        <v>Povećanje/smanjenje</v>
      </c>
      <c r="E3" s="180" t="str">
        <f>E6</f>
        <v>Novi plan 
2023.</v>
      </c>
    </row>
    <row r="4" spans="1:19">
      <c r="A4" s="251">
        <v>1</v>
      </c>
      <c r="B4" s="251"/>
      <c r="C4" s="181">
        <v>2</v>
      </c>
      <c r="D4" s="181">
        <v>3</v>
      </c>
      <c r="E4" s="181">
        <v>4</v>
      </c>
    </row>
    <row r="5" spans="1:19" s="182" customFormat="1" ht="14.25">
      <c r="B5" s="182" t="s">
        <v>223</v>
      </c>
      <c r="C5" s="183">
        <f>C8</f>
        <v>151746594</v>
      </c>
      <c r="D5" s="183">
        <f>D8</f>
        <v>-2106967</v>
      </c>
      <c r="E5" s="183">
        <f>E8</f>
        <v>149639627</v>
      </c>
      <c r="F5" s="183"/>
      <c r="H5" s="183"/>
    </row>
    <row r="6" spans="1:19" s="192" customFormat="1" ht="28.5" hidden="1">
      <c r="A6" s="184" t="s">
        <v>238</v>
      </c>
      <c r="B6" s="184" t="s">
        <v>238</v>
      </c>
      <c r="C6" s="185" t="s">
        <v>239</v>
      </c>
      <c r="D6" s="186" t="s">
        <v>240</v>
      </c>
      <c r="E6" s="187" t="s">
        <v>241</v>
      </c>
      <c r="F6" s="188"/>
      <c r="G6" s="189"/>
      <c r="H6" s="190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</row>
    <row r="7" spans="1:19" hidden="1">
      <c r="A7" s="184" t="s">
        <v>264</v>
      </c>
      <c r="B7" s="184" t="s">
        <v>238</v>
      </c>
      <c r="C7" s="193" t="s">
        <v>243</v>
      </c>
      <c r="D7" s="193" t="s">
        <v>243</v>
      </c>
      <c r="E7" s="194" t="s">
        <v>243</v>
      </c>
      <c r="F7" s="183"/>
      <c r="G7" s="182"/>
      <c r="H7" s="183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</row>
    <row r="8" spans="1:19" hidden="1">
      <c r="A8" s="195" t="s">
        <v>282</v>
      </c>
      <c r="B8" s="196" t="s">
        <v>282</v>
      </c>
      <c r="C8" s="197">
        <v>151746594</v>
      </c>
      <c r="D8" s="197">
        <v>-2106967</v>
      </c>
      <c r="E8" s="197">
        <v>149639627</v>
      </c>
      <c r="F8" s="198"/>
      <c r="G8" s="199"/>
      <c r="H8" s="183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</row>
    <row r="9" spans="1:19">
      <c r="A9" s="200" t="s">
        <v>283</v>
      </c>
      <c r="B9" s="201" t="s">
        <v>12</v>
      </c>
      <c r="C9" s="197">
        <v>125164290</v>
      </c>
      <c r="D9" s="197">
        <v>6227556</v>
      </c>
      <c r="E9" s="197">
        <v>131391846</v>
      </c>
      <c r="F9" s="198"/>
      <c r="G9" s="199"/>
      <c r="H9" s="183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</row>
    <row r="10" spans="1:19">
      <c r="A10" s="202" t="s">
        <v>52</v>
      </c>
      <c r="B10" s="203" t="s">
        <v>12</v>
      </c>
      <c r="C10" s="204">
        <v>125113180</v>
      </c>
      <c r="D10" s="204">
        <v>6160205</v>
      </c>
      <c r="E10" s="204">
        <v>131273385</v>
      </c>
      <c r="F10" s="205"/>
      <c r="G10" s="206"/>
      <c r="H10" s="207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</row>
    <row r="11" spans="1:19">
      <c r="A11" s="202" t="s">
        <v>259</v>
      </c>
      <c r="B11" s="203" t="s">
        <v>36</v>
      </c>
      <c r="C11" s="204">
        <v>51110</v>
      </c>
      <c r="D11" s="204">
        <v>67351</v>
      </c>
      <c r="E11" s="204">
        <v>118461</v>
      </c>
      <c r="F11" s="205"/>
      <c r="G11" s="206"/>
      <c r="H11" s="207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</row>
    <row r="12" spans="1:19">
      <c r="A12" s="200" t="s">
        <v>266</v>
      </c>
      <c r="B12" s="201" t="s">
        <v>114</v>
      </c>
      <c r="C12" s="197">
        <v>128577</v>
      </c>
      <c r="D12" s="197">
        <v>102552</v>
      </c>
      <c r="E12" s="197">
        <v>231129</v>
      </c>
      <c r="F12" s="198"/>
      <c r="G12" s="199"/>
      <c r="H12" s="183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</row>
    <row r="13" spans="1:19">
      <c r="A13" s="202" t="s">
        <v>256</v>
      </c>
      <c r="B13" s="203" t="s">
        <v>114</v>
      </c>
      <c r="C13" s="204">
        <v>128577</v>
      </c>
      <c r="D13" s="204">
        <v>102552</v>
      </c>
      <c r="E13" s="204">
        <v>231129</v>
      </c>
      <c r="F13" s="205"/>
      <c r="G13" s="206"/>
      <c r="H13" s="207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</row>
    <row r="14" spans="1:19">
      <c r="A14" s="200" t="s">
        <v>276</v>
      </c>
      <c r="B14" s="201" t="s">
        <v>284</v>
      </c>
      <c r="C14" s="197">
        <v>1187457</v>
      </c>
      <c r="D14" s="197">
        <v>12334</v>
      </c>
      <c r="E14" s="197">
        <v>1199791</v>
      </c>
      <c r="F14" s="198"/>
      <c r="G14" s="199"/>
      <c r="H14" s="183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</row>
    <row r="15" spans="1:19">
      <c r="A15" s="202" t="s">
        <v>246</v>
      </c>
      <c r="B15" s="203" t="s">
        <v>21</v>
      </c>
      <c r="C15" s="204">
        <v>1187457</v>
      </c>
      <c r="D15" s="204">
        <v>12334</v>
      </c>
      <c r="E15" s="204">
        <v>1199791</v>
      </c>
      <c r="F15" s="205"/>
      <c r="G15" s="206"/>
      <c r="H15" s="207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</row>
    <row r="16" spans="1:19">
      <c r="A16" s="200" t="s">
        <v>285</v>
      </c>
      <c r="B16" s="201" t="s">
        <v>286</v>
      </c>
      <c r="C16" s="197">
        <v>14913058</v>
      </c>
      <c r="D16" s="197">
        <v>-2260076</v>
      </c>
      <c r="E16" s="197">
        <v>12652982</v>
      </c>
      <c r="F16" s="198"/>
      <c r="G16" s="199"/>
      <c r="H16" s="183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</row>
    <row r="17" spans="1:19">
      <c r="A17" s="202" t="s">
        <v>248</v>
      </c>
      <c r="B17" s="203" t="s">
        <v>33</v>
      </c>
      <c r="C17" s="204">
        <v>190153</v>
      </c>
      <c r="D17" s="204">
        <v>-1000</v>
      </c>
      <c r="E17" s="204">
        <v>189153</v>
      </c>
      <c r="F17" s="205"/>
      <c r="G17" s="206"/>
      <c r="H17" s="207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</row>
    <row r="18" spans="1:19">
      <c r="A18" s="202" t="s">
        <v>249</v>
      </c>
      <c r="B18" s="203" t="s">
        <v>154</v>
      </c>
      <c r="C18" s="204">
        <v>40480</v>
      </c>
      <c r="D18" s="209" t="s">
        <v>238</v>
      </c>
      <c r="E18" s="204">
        <v>40480</v>
      </c>
      <c r="F18" s="205"/>
      <c r="G18" s="206"/>
      <c r="H18" s="207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</row>
    <row r="19" spans="1:19">
      <c r="A19" s="202" t="s">
        <v>250</v>
      </c>
      <c r="B19" s="203" t="s">
        <v>251</v>
      </c>
      <c r="C19" s="204">
        <v>8056126</v>
      </c>
      <c r="D19" s="204">
        <v>159223</v>
      </c>
      <c r="E19" s="204">
        <v>8215349</v>
      </c>
      <c r="F19" s="205"/>
      <c r="G19" s="206"/>
      <c r="H19" s="207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</row>
    <row r="20" spans="1:19">
      <c r="A20" s="202" t="s">
        <v>252</v>
      </c>
      <c r="B20" s="203" t="s">
        <v>253</v>
      </c>
      <c r="C20" s="204">
        <v>6626299</v>
      </c>
      <c r="D20" s="204">
        <v>-2418299</v>
      </c>
      <c r="E20" s="204">
        <v>4208000</v>
      </c>
      <c r="F20" s="205"/>
      <c r="G20" s="206"/>
      <c r="H20" s="207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</row>
    <row r="21" spans="1:19">
      <c r="A21" s="200" t="s">
        <v>287</v>
      </c>
      <c r="B21" s="201" t="s">
        <v>288</v>
      </c>
      <c r="C21" s="197">
        <v>40879</v>
      </c>
      <c r="D21" s="210" t="s">
        <v>238</v>
      </c>
      <c r="E21" s="197">
        <v>40879</v>
      </c>
      <c r="F21" s="198"/>
      <c r="G21" s="199"/>
      <c r="H21" s="183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</row>
    <row r="22" spans="1:19">
      <c r="A22" s="202" t="s">
        <v>257</v>
      </c>
      <c r="B22" s="203" t="s">
        <v>173</v>
      </c>
      <c r="C22" s="204">
        <v>40879</v>
      </c>
      <c r="D22" s="209" t="s">
        <v>238</v>
      </c>
      <c r="E22" s="204">
        <v>40879</v>
      </c>
      <c r="F22" s="205"/>
      <c r="G22" s="206"/>
      <c r="H22" s="207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</row>
    <row r="23" spans="1:19">
      <c r="A23" s="200" t="s">
        <v>289</v>
      </c>
      <c r="B23" s="201" t="s">
        <v>149</v>
      </c>
      <c r="C23" s="197">
        <v>10312333</v>
      </c>
      <c r="D23" s="197">
        <v>-6189333</v>
      </c>
      <c r="E23" s="197">
        <v>4123000</v>
      </c>
      <c r="F23" s="198"/>
      <c r="G23" s="199"/>
      <c r="H23" s="183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</row>
    <row r="24" spans="1:19">
      <c r="A24" s="202" t="s">
        <v>270</v>
      </c>
      <c r="B24" s="203" t="s">
        <v>149</v>
      </c>
      <c r="C24" s="204">
        <v>10312333</v>
      </c>
      <c r="D24" s="204">
        <v>-6189333</v>
      </c>
      <c r="E24" s="204">
        <v>4123000</v>
      </c>
      <c r="F24" s="205"/>
      <c r="G24" s="206"/>
      <c r="H24" s="207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</row>
  </sheetData>
  <mergeCells count="3">
    <mergeCell ref="A1:E1"/>
    <mergeCell ref="A3:B3"/>
    <mergeCell ref="A4:B4"/>
  </mergeCells>
  <pageMargins left="0.39370078740157483" right="0.39370078740157483" top="0.39370078740157483" bottom="0.78740157480314965" header="0.19685039370078741" footer="0.47244094488188981"/>
  <pageSetup paperSize="9" scale="85" orientation="landscape" r:id="rId1"/>
  <headerFooter alignWithMargins="0">
    <oddFooter>&amp;C&amp;D. &amp;T&amp;R&amp;P/&amp;N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2D84A-6AC3-46B8-89D4-94360611F631}">
  <sheetPr codeName="Sheet8"/>
  <dimension ref="A1:S10"/>
  <sheetViews>
    <sheetView zoomScale="90" zoomScaleNormal="90" workbookViewId="0">
      <selection activeCell="F27" sqref="F27"/>
    </sheetView>
  </sheetViews>
  <sheetFormatPr defaultColWidth="18.7109375" defaultRowHeight="12.75"/>
  <cols>
    <col min="1" max="1" width="16.42578125" style="237" customWidth="1"/>
    <col min="2" max="2" width="68.7109375" style="213" customWidth="1"/>
    <col min="3" max="3" width="17.7109375" style="212" customWidth="1"/>
    <col min="4" max="4" width="17.5703125" style="212" customWidth="1"/>
    <col min="5" max="5" width="14.85546875" style="212" bestFit="1" customWidth="1"/>
    <col min="6" max="6" width="15.7109375" style="212" customWidth="1"/>
    <col min="7" max="7" width="9.7109375" style="213" customWidth="1"/>
    <col min="8" max="8" width="15.7109375" style="212" customWidth="1"/>
    <col min="9" max="9" width="9.7109375" style="213" customWidth="1"/>
    <col min="10" max="256" width="18.7109375" style="213"/>
    <col min="257" max="257" width="16.42578125" style="213" customWidth="1"/>
    <col min="258" max="258" width="68.7109375" style="213" customWidth="1"/>
    <col min="259" max="259" width="17.7109375" style="213" customWidth="1"/>
    <col min="260" max="260" width="17.5703125" style="213" customWidth="1"/>
    <col min="261" max="261" width="14.85546875" style="213" bestFit="1" customWidth="1"/>
    <col min="262" max="262" width="15.7109375" style="213" customWidth="1"/>
    <col min="263" max="263" width="9.7109375" style="213" customWidth="1"/>
    <col min="264" max="264" width="15.7109375" style="213" customWidth="1"/>
    <col min="265" max="265" width="9.7109375" style="213" customWidth="1"/>
    <col min="266" max="512" width="18.7109375" style="213"/>
    <col min="513" max="513" width="16.42578125" style="213" customWidth="1"/>
    <col min="514" max="514" width="68.7109375" style="213" customWidth="1"/>
    <col min="515" max="515" width="17.7109375" style="213" customWidth="1"/>
    <col min="516" max="516" width="17.5703125" style="213" customWidth="1"/>
    <col min="517" max="517" width="14.85546875" style="213" bestFit="1" customWidth="1"/>
    <col min="518" max="518" width="15.7109375" style="213" customWidth="1"/>
    <col min="519" max="519" width="9.7109375" style="213" customWidth="1"/>
    <col min="520" max="520" width="15.7109375" style="213" customWidth="1"/>
    <col min="521" max="521" width="9.7109375" style="213" customWidth="1"/>
    <col min="522" max="768" width="18.7109375" style="213"/>
    <col min="769" max="769" width="16.42578125" style="213" customWidth="1"/>
    <col min="770" max="770" width="68.7109375" style="213" customWidth="1"/>
    <col min="771" max="771" width="17.7109375" style="213" customWidth="1"/>
    <col min="772" max="772" width="17.5703125" style="213" customWidth="1"/>
    <col min="773" max="773" width="14.85546875" style="213" bestFit="1" customWidth="1"/>
    <col min="774" max="774" width="15.7109375" style="213" customWidth="1"/>
    <col min="775" max="775" width="9.7109375" style="213" customWidth="1"/>
    <col min="776" max="776" width="15.7109375" style="213" customWidth="1"/>
    <col min="777" max="777" width="9.7109375" style="213" customWidth="1"/>
    <col min="778" max="1024" width="18.7109375" style="213"/>
    <col min="1025" max="1025" width="16.42578125" style="213" customWidth="1"/>
    <col min="1026" max="1026" width="68.7109375" style="213" customWidth="1"/>
    <col min="1027" max="1027" width="17.7109375" style="213" customWidth="1"/>
    <col min="1028" max="1028" width="17.5703125" style="213" customWidth="1"/>
    <col min="1029" max="1029" width="14.85546875" style="213" bestFit="1" customWidth="1"/>
    <col min="1030" max="1030" width="15.7109375" style="213" customWidth="1"/>
    <col min="1031" max="1031" width="9.7109375" style="213" customWidth="1"/>
    <col min="1032" max="1032" width="15.7109375" style="213" customWidth="1"/>
    <col min="1033" max="1033" width="9.7109375" style="213" customWidth="1"/>
    <col min="1034" max="1280" width="18.7109375" style="213"/>
    <col min="1281" max="1281" width="16.42578125" style="213" customWidth="1"/>
    <col min="1282" max="1282" width="68.7109375" style="213" customWidth="1"/>
    <col min="1283" max="1283" width="17.7109375" style="213" customWidth="1"/>
    <col min="1284" max="1284" width="17.5703125" style="213" customWidth="1"/>
    <col min="1285" max="1285" width="14.85546875" style="213" bestFit="1" customWidth="1"/>
    <col min="1286" max="1286" width="15.7109375" style="213" customWidth="1"/>
    <col min="1287" max="1287" width="9.7109375" style="213" customWidth="1"/>
    <col min="1288" max="1288" width="15.7109375" style="213" customWidth="1"/>
    <col min="1289" max="1289" width="9.7109375" style="213" customWidth="1"/>
    <col min="1290" max="1536" width="18.7109375" style="213"/>
    <col min="1537" max="1537" width="16.42578125" style="213" customWidth="1"/>
    <col min="1538" max="1538" width="68.7109375" style="213" customWidth="1"/>
    <col min="1539" max="1539" width="17.7109375" style="213" customWidth="1"/>
    <col min="1540" max="1540" width="17.5703125" style="213" customWidth="1"/>
    <col min="1541" max="1541" width="14.85546875" style="213" bestFit="1" customWidth="1"/>
    <col min="1542" max="1542" width="15.7109375" style="213" customWidth="1"/>
    <col min="1543" max="1543" width="9.7109375" style="213" customWidth="1"/>
    <col min="1544" max="1544" width="15.7109375" style="213" customWidth="1"/>
    <col min="1545" max="1545" width="9.7109375" style="213" customWidth="1"/>
    <col min="1546" max="1792" width="18.7109375" style="213"/>
    <col min="1793" max="1793" width="16.42578125" style="213" customWidth="1"/>
    <col min="1794" max="1794" width="68.7109375" style="213" customWidth="1"/>
    <col min="1795" max="1795" width="17.7109375" style="213" customWidth="1"/>
    <col min="1796" max="1796" width="17.5703125" style="213" customWidth="1"/>
    <col min="1797" max="1797" width="14.85546875" style="213" bestFit="1" customWidth="1"/>
    <col min="1798" max="1798" width="15.7109375" style="213" customWidth="1"/>
    <col min="1799" max="1799" width="9.7109375" style="213" customWidth="1"/>
    <col min="1800" max="1800" width="15.7109375" style="213" customWidth="1"/>
    <col min="1801" max="1801" width="9.7109375" style="213" customWidth="1"/>
    <col min="1802" max="2048" width="18.7109375" style="213"/>
    <col min="2049" max="2049" width="16.42578125" style="213" customWidth="1"/>
    <col min="2050" max="2050" width="68.7109375" style="213" customWidth="1"/>
    <col min="2051" max="2051" width="17.7109375" style="213" customWidth="1"/>
    <col min="2052" max="2052" width="17.5703125" style="213" customWidth="1"/>
    <col min="2053" max="2053" width="14.85546875" style="213" bestFit="1" customWidth="1"/>
    <col min="2054" max="2054" width="15.7109375" style="213" customWidth="1"/>
    <col min="2055" max="2055" width="9.7109375" style="213" customWidth="1"/>
    <col min="2056" max="2056" width="15.7109375" style="213" customWidth="1"/>
    <col min="2057" max="2057" width="9.7109375" style="213" customWidth="1"/>
    <col min="2058" max="2304" width="18.7109375" style="213"/>
    <col min="2305" max="2305" width="16.42578125" style="213" customWidth="1"/>
    <col min="2306" max="2306" width="68.7109375" style="213" customWidth="1"/>
    <col min="2307" max="2307" width="17.7109375" style="213" customWidth="1"/>
    <col min="2308" max="2308" width="17.5703125" style="213" customWidth="1"/>
    <col min="2309" max="2309" width="14.85546875" style="213" bestFit="1" customWidth="1"/>
    <col min="2310" max="2310" width="15.7109375" style="213" customWidth="1"/>
    <col min="2311" max="2311" width="9.7109375" style="213" customWidth="1"/>
    <col min="2312" max="2312" width="15.7109375" style="213" customWidth="1"/>
    <col min="2313" max="2313" width="9.7109375" style="213" customWidth="1"/>
    <col min="2314" max="2560" width="18.7109375" style="213"/>
    <col min="2561" max="2561" width="16.42578125" style="213" customWidth="1"/>
    <col min="2562" max="2562" width="68.7109375" style="213" customWidth="1"/>
    <col min="2563" max="2563" width="17.7109375" style="213" customWidth="1"/>
    <col min="2564" max="2564" width="17.5703125" style="213" customWidth="1"/>
    <col min="2565" max="2565" width="14.85546875" style="213" bestFit="1" customWidth="1"/>
    <col min="2566" max="2566" width="15.7109375" style="213" customWidth="1"/>
    <col min="2567" max="2567" width="9.7109375" style="213" customWidth="1"/>
    <col min="2568" max="2568" width="15.7109375" style="213" customWidth="1"/>
    <col min="2569" max="2569" width="9.7109375" style="213" customWidth="1"/>
    <col min="2570" max="2816" width="18.7109375" style="213"/>
    <col min="2817" max="2817" width="16.42578125" style="213" customWidth="1"/>
    <col min="2818" max="2818" width="68.7109375" style="213" customWidth="1"/>
    <col min="2819" max="2819" width="17.7109375" style="213" customWidth="1"/>
    <col min="2820" max="2820" width="17.5703125" style="213" customWidth="1"/>
    <col min="2821" max="2821" width="14.85546875" style="213" bestFit="1" customWidth="1"/>
    <col min="2822" max="2822" width="15.7109375" style="213" customWidth="1"/>
    <col min="2823" max="2823" width="9.7109375" style="213" customWidth="1"/>
    <col min="2824" max="2824" width="15.7109375" style="213" customWidth="1"/>
    <col min="2825" max="2825" width="9.7109375" style="213" customWidth="1"/>
    <col min="2826" max="3072" width="18.7109375" style="213"/>
    <col min="3073" max="3073" width="16.42578125" style="213" customWidth="1"/>
    <col min="3074" max="3074" width="68.7109375" style="213" customWidth="1"/>
    <col min="3075" max="3075" width="17.7109375" style="213" customWidth="1"/>
    <col min="3076" max="3076" width="17.5703125" style="213" customWidth="1"/>
    <col min="3077" max="3077" width="14.85546875" style="213" bestFit="1" customWidth="1"/>
    <col min="3078" max="3078" width="15.7109375" style="213" customWidth="1"/>
    <col min="3079" max="3079" width="9.7109375" style="213" customWidth="1"/>
    <col min="3080" max="3080" width="15.7109375" style="213" customWidth="1"/>
    <col min="3081" max="3081" width="9.7109375" style="213" customWidth="1"/>
    <col min="3082" max="3328" width="18.7109375" style="213"/>
    <col min="3329" max="3329" width="16.42578125" style="213" customWidth="1"/>
    <col min="3330" max="3330" width="68.7109375" style="213" customWidth="1"/>
    <col min="3331" max="3331" width="17.7109375" style="213" customWidth="1"/>
    <col min="3332" max="3332" width="17.5703125" style="213" customWidth="1"/>
    <col min="3333" max="3333" width="14.85546875" style="213" bestFit="1" customWidth="1"/>
    <col min="3334" max="3334" width="15.7109375" style="213" customWidth="1"/>
    <col min="3335" max="3335" width="9.7109375" style="213" customWidth="1"/>
    <col min="3336" max="3336" width="15.7109375" style="213" customWidth="1"/>
    <col min="3337" max="3337" width="9.7109375" style="213" customWidth="1"/>
    <col min="3338" max="3584" width="18.7109375" style="213"/>
    <col min="3585" max="3585" width="16.42578125" style="213" customWidth="1"/>
    <col min="3586" max="3586" width="68.7109375" style="213" customWidth="1"/>
    <col min="3587" max="3587" width="17.7109375" style="213" customWidth="1"/>
    <col min="3588" max="3588" width="17.5703125" style="213" customWidth="1"/>
    <col min="3589" max="3589" width="14.85546875" style="213" bestFit="1" customWidth="1"/>
    <col min="3590" max="3590" width="15.7109375" style="213" customWidth="1"/>
    <col min="3591" max="3591" width="9.7109375" style="213" customWidth="1"/>
    <col min="3592" max="3592" width="15.7109375" style="213" customWidth="1"/>
    <col min="3593" max="3593" width="9.7109375" style="213" customWidth="1"/>
    <col min="3594" max="3840" width="18.7109375" style="213"/>
    <col min="3841" max="3841" width="16.42578125" style="213" customWidth="1"/>
    <col min="3842" max="3842" width="68.7109375" style="213" customWidth="1"/>
    <col min="3843" max="3843" width="17.7109375" style="213" customWidth="1"/>
    <col min="3844" max="3844" width="17.5703125" style="213" customWidth="1"/>
    <col min="3845" max="3845" width="14.85546875" style="213" bestFit="1" customWidth="1"/>
    <col min="3846" max="3846" width="15.7109375" style="213" customWidth="1"/>
    <col min="3847" max="3847" width="9.7109375" style="213" customWidth="1"/>
    <col min="3848" max="3848" width="15.7109375" style="213" customWidth="1"/>
    <col min="3849" max="3849" width="9.7109375" style="213" customWidth="1"/>
    <col min="3850" max="4096" width="18.7109375" style="213"/>
    <col min="4097" max="4097" width="16.42578125" style="213" customWidth="1"/>
    <col min="4098" max="4098" width="68.7109375" style="213" customWidth="1"/>
    <col min="4099" max="4099" width="17.7109375" style="213" customWidth="1"/>
    <col min="4100" max="4100" width="17.5703125" style="213" customWidth="1"/>
    <col min="4101" max="4101" width="14.85546875" style="213" bestFit="1" customWidth="1"/>
    <col min="4102" max="4102" width="15.7109375" style="213" customWidth="1"/>
    <col min="4103" max="4103" width="9.7109375" style="213" customWidth="1"/>
    <col min="4104" max="4104" width="15.7109375" style="213" customWidth="1"/>
    <col min="4105" max="4105" width="9.7109375" style="213" customWidth="1"/>
    <col min="4106" max="4352" width="18.7109375" style="213"/>
    <col min="4353" max="4353" width="16.42578125" style="213" customWidth="1"/>
    <col min="4354" max="4354" width="68.7109375" style="213" customWidth="1"/>
    <col min="4355" max="4355" width="17.7109375" style="213" customWidth="1"/>
    <col min="4356" max="4356" width="17.5703125" style="213" customWidth="1"/>
    <col min="4357" max="4357" width="14.85546875" style="213" bestFit="1" customWidth="1"/>
    <col min="4358" max="4358" width="15.7109375" style="213" customWidth="1"/>
    <col min="4359" max="4359" width="9.7109375" style="213" customWidth="1"/>
    <col min="4360" max="4360" width="15.7109375" style="213" customWidth="1"/>
    <col min="4361" max="4361" width="9.7109375" style="213" customWidth="1"/>
    <col min="4362" max="4608" width="18.7109375" style="213"/>
    <col min="4609" max="4609" width="16.42578125" style="213" customWidth="1"/>
    <col min="4610" max="4610" width="68.7109375" style="213" customWidth="1"/>
    <col min="4611" max="4611" width="17.7109375" style="213" customWidth="1"/>
    <col min="4612" max="4612" width="17.5703125" style="213" customWidth="1"/>
    <col min="4613" max="4613" width="14.85546875" style="213" bestFit="1" customWidth="1"/>
    <col min="4614" max="4614" width="15.7109375" style="213" customWidth="1"/>
    <col min="4615" max="4615" width="9.7109375" style="213" customWidth="1"/>
    <col min="4616" max="4616" width="15.7109375" style="213" customWidth="1"/>
    <col min="4617" max="4617" width="9.7109375" style="213" customWidth="1"/>
    <col min="4618" max="4864" width="18.7109375" style="213"/>
    <col min="4865" max="4865" width="16.42578125" style="213" customWidth="1"/>
    <col min="4866" max="4866" width="68.7109375" style="213" customWidth="1"/>
    <col min="4867" max="4867" width="17.7109375" style="213" customWidth="1"/>
    <col min="4868" max="4868" width="17.5703125" style="213" customWidth="1"/>
    <col min="4869" max="4869" width="14.85546875" style="213" bestFit="1" customWidth="1"/>
    <col min="4870" max="4870" width="15.7109375" style="213" customWidth="1"/>
    <col min="4871" max="4871" width="9.7109375" style="213" customWidth="1"/>
    <col min="4872" max="4872" width="15.7109375" style="213" customWidth="1"/>
    <col min="4873" max="4873" width="9.7109375" style="213" customWidth="1"/>
    <col min="4874" max="5120" width="18.7109375" style="213"/>
    <col min="5121" max="5121" width="16.42578125" style="213" customWidth="1"/>
    <col min="5122" max="5122" width="68.7109375" style="213" customWidth="1"/>
    <col min="5123" max="5123" width="17.7109375" style="213" customWidth="1"/>
    <col min="5124" max="5124" width="17.5703125" style="213" customWidth="1"/>
    <col min="5125" max="5125" width="14.85546875" style="213" bestFit="1" customWidth="1"/>
    <col min="5126" max="5126" width="15.7109375" style="213" customWidth="1"/>
    <col min="5127" max="5127" width="9.7109375" style="213" customWidth="1"/>
    <col min="5128" max="5128" width="15.7109375" style="213" customWidth="1"/>
    <col min="5129" max="5129" width="9.7109375" style="213" customWidth="1"/>
    <col min="5130" max="5376" width="18.7109375" style="213"/>
    <col min="5377" max="5377" width="16.42578125" style="213" customWidth="1"/>
    <col min="5378" max="5378" width="68.7109375" style="213" customWidth="1"/>
    <col min="5379" max="5379" width="17.7109375" style="213" customWidth="1"/>
    <col min="5380" max="5380" width="17.5703125" style="213" customWidth="1"/>
    <col min="5381" max="5381" width="14.85546875" style="213" bestFit="1" customWidth="1"/>
    <col min="5382" max="5382" width="15.7109375" style="213" customWidth="1"/>
    <col min="5383" max="5383" width="9.7109375" style="213" customWidth="1"/>
    <col min="5384" max="5384" width="15.7109375" style="213" customWidth="1"/>
    <col min="5385" max="5385" width="9.7109375" style="213" customWidth="1"/>
    <col min="5386" max="5632" width="18.7109375" style="213"/>
    <col min="5633" max="5633" width="16.42578125" style="213" customWidth="1"/>
    <col min="5634" max="5634" width="68.7109375" style="213" customWidth="1"/>
    <col min="5635" max="5635" width="17.7109375" style="213" customWidth="1"/>
    <col min="5636" max="5636" width="17.5703125" style="213" customWidth="1"/>
    <col min="5637" max="5637" width="14.85546875" style="213" bestFit="1" customWidth="1"/>
    <col min="5638" max="5638" width="15.7109375" style="213" customWidth="1"/>
    <col min="5639" max="5639" width="9.7109375" style="213" customWidth="1"/>
    <col min="5640" max="5640" width="15.7109375" style="213" customWidth="1"/>
    <col min="5641" max="5641" width="9.7109375" style="213" customWidth="1"/>
    <col min="5642" max="5888" width="18.7109375" style="213"/>
    <col min="5889" max="5889" width="16.42578125" style="213" customWidth="1"/>
    <col min="5890" max="5890" width="68.7109375" style="213" customWidth="1"/>
    <col min="5891" max="5891" width="17.7109375" style="213" customWidth="1"/>
    <col min="5892" max="5892" width="17.5703125" style="213" customWidth="1"/>
    <col min="5893" max="5893" width="14.85546875" style="213" bestFit="1" customWidth="1"/>
    <col min="5894" max="5894" width="15.7109375" style="213" customWidth="1"/>
    <col min="5895" max="5895" width="9.7109375" style="213" customWidth="1"/>
    <col min="5896" max="5896" width="15.7109375" style="213" customWidth="1"/>
    <col min="5897" max="5897" width="9.7109375" style="213" customWidth="1"/>
    <col min="5898" max="6144" width="18.7109375" style="213"/>
    <col min="6145" max="6145" width="16.42578125" style="213" customWidth="1"/>
    <col min="6146" max="6146" width="68.7109375" style="213" customWidth="1"/>
    <col min="6147" max="6147" width="17.7109375" style="213" customWidth="1"/>
    <col min="6148" max="6148" width="17.5703125" style="213" customWidth="1"/>
    <col min="6149" max="6149" width="14.85546875" style="213" bestFit="1" customWidth="1"/>
    <col min="6150" max="6150" width="15.7109375" style="213" customWidth="1"/>
    <col min="6151" max="6151" width="9.7109375" style="213" customWidth="1"/>
    <col min="6152" max="6152" width="15.7109375" style="213" customWidth="1"/>
    <col min="6153" max="6153" width="9.7109375" style="213" customWidth="1"/>
    <col min="6154" max="6400" width="18.7109375" style="213"/>
    <col min="6401" max="6401" width="16.42578125" style="213" customWidth="1"/>
    <col min="6402" max="6402" width="68.7109375" style="213" customWidth="1"/>
    <col min="6403" max="6403" width="17.7109375" style="213" customWidth="1"/>
    <col min="6404" max="6404" width="17.5703125" style="213" customWidth="1"/>
    <col min="6405" max="6405" width="14.85546875" style="213" bestFit="1" customWidth="1"/>
    <col min="6406" max="6406" width="15.7109375" style="213" customWidth="1"/>
    <col min="6407" max="6407" width="9.7109375" style="213" customWidth="1"/>
    <col min="6408" max="6408" width="15.7109375" style="213" customWidth="1"/>
    <col min="6409" max="6409" width="9.7109375" style="213" customWidth="1"/>
    <col min="6410" max="6656" width="18.7109375" style="213"/>
    <col min="6657" max="6657" width="16.42578125" style="213" customWidth="1"/>
    <col min="6658" max="6658" width="68.7109375" style="213" customWidth="1"/>
    <col min="6659" max="6659" width="17.7109375" style="213" customWidth="1"/>
    <col min="6660" max="6660" width="17.5703125" style="213" customWidth="1"/>
    <col min="6661" max="6661" width="14.85546875" style="213" bestFit="1" customWidth="1"/>
    <col min="6662" max="6662" width="15.7109375" style="213" customWidth="1"/>
    <col min="6663" max="6663" width="9.7109375" style="213" customWidth="1"/>
    <col min="6664" max="6664" width="15.7109375" style="213" customWidth="1"/>
    <col min="6665" max="6665" width="9.7109375" style="213" customWidth="1"/>
    <col min="6666" max="6912" width="18.7109375" style="213"/>
    <col min="6913" max="6913" width="16.42578125" style="213" customWidth="1"/>
    <col min="6914" max="6914" width="68.7109375" style="213" customWidth="1"/>
    <col min="6915" max="6915" width="17.7109375" style="213" customWidth="1"/>
    <col min="6916" max="6916" width="17.5703125" style="213" customWidth="1"/>
    <col min="6917" max="6917" width="14.85546875" style="213" bestFit="1" customWidth="1"/>
    <col min="6918" max="6918" width="15.7109375" style="213" customWidth="1"/>
    <col min="6919" max="6919" width="9.7109375" style="213" customWidth="1"/>
    <col min="6920" max="6920" width="15.7109375" style="213" customWidth="1"/>
    <col min="6921" max="6921" width="9.7109375" style="213" customWidth="1"/>
    <col min="6922" max="7168" width="18.7109375" style="213"/>
    <col min="7169" max="7169" width="16.42578125" style="213" customWidth="1"/>
    <col min="7170" max="7170" width="68.7109375" style="213" customWidth="1"/>
    <col min="7171" max="7171" width="17.7109375" style="213" customWidth="1"/>
    <col min="7172" max="7172" width="17.5703125" style="213" customWidth="1"/>
    <col min="7173" max="7173" width="14.85546875" style="213" bestFit="1" customWidth="1"/>
    <col min="7174" max="7174" width="15.7109375" style="213" customWidth="1"/>
    <col min="7175" max="7175" width="9.7109375" style="213" customWidth="1"/>
    <col min="7176" max="7176" width="15.7109375" style="213" customWidth="1"/>
    <col min="7177" max="7177" width="9.7109375" style="213" customWidth="1"/>
    <col min="7178" max="7424" width="18.7109375" style="213"/>
    <col min="7425" max="7425" width="16.42578125" style="213" customWidth="1"/>
    <col min="7426" max="7426" width="68.7109375" style="213" customWidth="1"/>
    <col min="7427" max="7427" width="17.7109375" style="213" customWidth="1"/>
    <col min="7428" max="7428" width="17.5703125" style="213" customWidth="1"/>
    <col min="7429" max="7429" width="14.85546875" style="213" bestFit="1" customWidth="1"/>
    <col min="7430" max="7430" width="15.7109375" style="213" customWidth="1"/>
    <col min="7431" max="7431" width="9.7109375" style="213" customWidth="1"/>
    <col min="7432" max="7432" width="15.7109375" style="213" customWidth="1"/>
    <col min="7433" max="7433" width="9.7109375" style="213" customWidth="1"/>
    <col min="7434" max="7680" width="18.7109375" style="213"/>
    <col min="7681" max="7681" width="16.42578125" style="213" customWidth="1"/>
    <col min="7682" max="7682" width="68.7109375" style="213" customWidth="1"/>
    <col min="7683" max="7683" width="17.7109375" style="213" customWidth="1"/>
    <col min="7684" max="7684" width="17.5703125" style="213" customWidth="1"/>
    <col min="7685" max="7685" width="14.85546875" style="213" bestFit="1" customWidth="1"/>
    <col min="7686" max="7686" width="15.7109375" style="213" customWidth="1"/>
    <col min="7687" max="7687" width="9.7109375" style="213" customWidth="1"/>
    <col min="7688" max="7688" width="15.7109375" style="213" customWidth="1"/>
    <col min="7689" max="7689" width="9.7109375" style="213" customWidth="1"/>
    <col min="7690" max="7936" width="18.7109375" style="213"/>
    <col min="7937" max="7937" width="16.42578125" style="213" customWidth="1"/>
    <col min="7938" max="7938" width="68.7109375" style="213" customWidth="1"/>
    <col min="7939" max="7939" width="17.7109375" style="213" customWidth="1"/>
    <col min="7940" max="7940" width="17.5703125" style="213" customWidth="1"/>
    <col min="7941" max="7941" width="14.85546875" style="213" bestFit="1" customWidth="1"/>
    <col min="7942" max="7942" width="15.7109375" style="213" customWidth="1"/>
    <col min="7943" max="7943" width="9.7109375" style="213" customWidth="1"/>
    <col min="7944" max="7944" width="15.7109375" style="213" customWidth="1"/>
    <col min="7945" max="7945" width="9.7109375" style="213" customWidth="1"/>
    <col min="7946" max="8192" width="18.7109375" style="213"/>
    <col min="8193" max="8193" width="16.42578125" style="213" customWidth="1"/>
    <col min="8194" max="8194" width="68.7109375" style="213" customWidth="1"/>
    <col min="8195" max="8195" width="17.7109375" style="213" customWidth="1"/>
    <col min="8196" max="8196" width="17.5703125" style="213" customWidth="1"/>
    <col min="8197" max="8197" width="14.85546875" style="213" bestFit="1" customWidth="1"/>
    <col min="8198" max="8198" width="15.7109375" style="213" customWidth="1"/>
    <col min="8199" max="8199" width="9.7109375" style="213" customWidth="1"/>
    <col min="8200" max="8200" width="15.7109375" style="213" customWidth="1"/>
    <col min="8201" max="8201" width="9.7109375" style="213" customWidth="1"/>
    <col min="8202" max="8448" width="18.7109375" style="213"/>
    <col min="8449" max="8449" width="16.42578125" style="213" customWidth="1"/>
    <col min="8450" max="8450" width="68.7109375" style="213" customWidth="1"/>
    <col min="8451" max="8451" width="17.7109375" style="213" customWidth="1"/>
    <col min="8452" max="8452" width="17.5703125" style="213" customWidth="1"/>
    <col min="8453" max="8453" width="14.85546875" style="213" bestFit="1" customWidth="1"/>
    <col min="8454" max="8454" width="15.7109375" style="213" customWidth="1"/>
    <col min="8455" max="8455" width="9.7109375" style="213" customWidth="1"/>
    <col min="8456" max="8456" width="15.7109375" style="213" customWidth="1"/>
    <col min="8457" max="8457" width="9.7109375" style="213" customWidth="1"/>
    <col min="8458" max="8704" width="18.7109375" style="213"/>
    <col min="8705" max="8705" width="16.42578125" style="213" customWidth="1"/>
    <col min="8706" max="8706" width="68.7109375" style="213" customWidth="1"/>
    <col min="8707" max="8707" width="17.7109375" style="213" customWidth="1"/>
    <col min="8708" max="8708" width="17.5703125" style="213" customWidth="1"/>
    <col min="8709" max="8709" width="14.85546875" style="213" bestFit="1" customWidth="1"/>
    <col min="8710" max="8710" width="15.7109375" style="213" customWidth="1"/>
    <col min="8711" max="8711" width="9.7109375" style="213" customWidth="1"/>
    <col min="8712" max="8712" width="15.7109375" style="213" customWidth="1"/>
    <col min="8713" max="8713" width="9.7109375" style="213" customWidth="1"/>
    <col min="8714" max="8960" width="18.7109375" style="213"/>
    <col min="8961" max="8961" width="16.42578125" style="213" customWidth="1"/>
    <col min="8962" max="8962" width="68.7109375" style="213" customWidth="1"/>
    <col min="8963" max="8963" width="17.7109375" style="213" customWidth="1"/>
    <col min="8964" max="8964" width="17.5703125" style="213" customWidth="1"/>
    <col min="8965" max="8965" width="14.85546875" style="213" bestFit="1" customWidth="1"/>
    <col min="8966" max="8966" width="15.7109375" style="213" customWidth="1"/>
    <col min="8967" max="8967" width="9.7109375" style="213" customWidth="1"/>
    <col min="8968" max="8968" width="15.7109375" style="213" customWidth="1"/>
    <col min="8969" max="8969" width="9.7109375" style="213" customWidth="1"/>
    <col min="8970" max="9216" width="18.7109375" style="213"/>
    <col min="9217" max="9217" width="16.42578125" style="213" customWidth="1"/>
    <col min="9218" max="9218" width="68.7109375" style="213" customWidth="1"/>
    <col min="9219" max="9219" width="17.7109375" style="213" customWidth="1"/>
    <col min="9220" max="9220" width="17.5703125" style="213" customWidth="1"/>
    <col min="9221" max="9221" width="14.85546875" style="213" bestFit="1" customWidth="1"/>
    <col min="9222" max="9222" width="15.7109375" style="213" customWidth="1"/>
    <col min="9223" max="9223" width="9.7109375" style="213" customWidth="1"/>
    <col min="9224" max="9224" width="15.7109375" style="213" customWidth="1"/>
    <col min="9225" max="9225" width="9.7109375" style="213" customWidth="1"/>
    <col min="9226" max="9472" width="18.7109375" style="213"/>
    <col min="9473" max="9473" width="16.42578125" style="213" customWidth="1"/>
    <col min="9474" max="9474" width="68.7109375" style="213" customWidth="1"/>
    <col min="9475" max="9475" width="17.7109375" style="213" customWidth="1"/>
    <col min="9476" max="9476" width="17.5703125" style="213" customWidth="1"/>
    <col min="9477" max="9477" width="14.85546875" style="213" bestFit="1" customWidth="1"/>
    <col min="9478" max="9478" width="15.7109375" style="213" customWidth="1"/>
    <col min="9479" max="9479" width="9.7109375" style="213" customWidth="1"/>
    <col min="9480" max="9480" width="15.7109375" style="213" customWidth="1"/>
    <col min="9481" max="9481" width="9.7109375" style="213" customWidth="1"/>
    <col min="9482" max="9728" width="18.7109375" style="213"/>
    <col min="9729" max="9729" width="16.42578125" style="213" customWidth="1"/>
    <col min="9730" max="9730" width="68.7109375" style="213" customWidth="1"/>
    <col min="9731" max="9731" width="17.7109375" style="213" customWidth="1"/>
    <col min="9732" max="9732" width="17.5703125" style="213" customWidth="1"/>
    <col min="9733" max="9733" width="14.85546875" style="213" bestFit="1" customWidth="1"/>
    <col min="9734" max="9734" width="15.7109375" style="213" customWidth="1"/>
    <col min="9735" max="9735" width="9.7109375" style="213" customWidth="1"/>
    <col min="9736" max="9736" width="15.7109375" style="213" customWidth="1"/>
    <col min="9737" max="9737" width="9.7109375" style="213" customWidth="1"/>
    <col min="9738" max="9984" width="18.7109375" style="213"/>
    <col min="9985" max="9985" width="16.42578125" style="213" customWidth="1"/>
    <col min="9986" max="9986" width="68.7109375" style="213" customWidth="1"/>
    <col min="9987" max="9987" width="17.7109375" style="213" customWidth="1"/>
    <col min="9988" max="9988" width="17.5703125" style="213" customWidth="1"/>
    <col min="9989" max="9989" width="14.85546875" style="213" bestFit="1" customWidth="1"/>
    <col min="9990" max="9990" width="15.7109375" style="213" customWidth="1"/>
    <col min="9991" max="9991" width="9.7109375" style="213" customWidth="1"/>
    <col min="9992" max="9992" width="15.7109375" style="213" customWidth="1"/>
    <col min="9993" max="9993" width="9.7109375" style="213" customWidth="1"/>
    <col min="9994" max="10240" width="18.7109375" style="213"/>
    <col min="10241" max="10241" width="16.42578125" style="213" customWidth="1"/>
    <col min="10242" max="10242" width="68.7109375" style="213" customWidth="1"/>
    <col min="10243" max="10243" width="17.7109375" style="213" customWidth="1"/>
    <col min="10244" max="10244" width="17.5703125" style="213" customWidth="1"/>
    <col min="10245" max="10245" width="14.85546875" style="213" bestFit="1" customWidth="1"/>
    <col min="10246" max="10246" width="15.7109375" style="213" customWidth="1"/>
    <col min="10247" max="10247" width="9.7109375" style="213" customWidth="1"/>
    <col min="10248" max="10248" width="15.7109375" style="213" customWidth="1"/>
    <col min="10249" max="10249" width="9.7109375" style="213" customWidth="1"/>
    <col min="10250" max="10496" width="18.7109375" style="213"/>
    <col min="10497" max="10497" width="16.42578125" style="213" customWidth="1"/>
    <col min="10498" max="10498" width="68.7109375" style="213" customWidth="1"/>
    <col min="10499" max="10499" width="17.7109375" style="213" customWidth="1"/>
    <col min="10500" max="10500" width="17.5703125" style="213" customWidth="1"/>
    <col min="10501" max="10501" width="14.85546875" style="213" bestFit="1" customWidth="1"/>
    <col min="10502" max="10502" width="15.7109375" style="213" customWidth="1"/>
    <col min="10503" max="10503" width="9.7109375" style="213" customWidth="1"/>
    <col min="10504" max="10504" width="15.7109375" style="213" customWidth="1"/>
    <col min="10505" max="10505" width="9.7109375" style="213" customWidth="1"/>
    <col min="10506" max="10752" width="18.7109375" style="213"/>
    <col min="10753" max="10753" width="16.42578125" style="213" customWidth="1"/>
    <col min="10754" max="10754" width="68.7109375" style="213" customWidth="1"/>
    <col min="10755" max="10755" width="17.7109375" style="213" customWidth="1"/>
    <col min="10756" max="10756" width="17.5703125" style="213" customWidth="1"/>
    <col min="10757" max="10757" width="14.85546875" style="213" bestFit="1" customWidth="1"/>
    <col min="10758" max="10758" width="15.7109375" style="213" customWidth="1"/>
    <col min="10759" max="10759" width="9.7109375" style="213" customWidth="1"/>
    <col min="10760" max="10760" width="15.7109375" style="213" customWidth="1"/>
    <col min="10761" max="10761" width="9.7109375" style="213" customWidth="1"/>
    <col min="10762" max="11008" width="18.7109375" style="213"/>
    <col min="11009" max="11009" width="16.42578125" style="213" customWidth="1"/>
    <col min="11010" max="11010" width="68.7109375" style="213" customWidth="1"/>
    <col min="11011" max="11011" width="17.7109375" style="213" customWidth="1"/>
    <col min="11012" max="11012" width="17.5703125" style="213" customWidth="1"/>
    <col min="11013" max="11013" width="14.85546875" style="213" bestFit="1" customWidth="1"/>
    <col min="11014" max="11014" width="15.7109375" style="213" customWidth="1"/>
    <col min="11015" max="11015" width="9.7109375" style="213" customWidth="1"/>
    <col min="11016" max="11016" width="15.7109375" style="213" customWidth="1"/>
    <col min="11017" max="11017" width="9.7109375" style="213" customWidth="1"/>
    <col min="11018" max="11264" width="18.7109375" style="213"/>
    <col min="11265" max="11265" width="16.42578125" style="213" customWidth="1"/>
    <col min="11266" max="11266" width="68.7109375" style="213" customWidth="1"/>
    <col min="11267" max="11267" width="17.7109375" style="213" customWidth="1"/>
    <col min="11268" max="11268" width="17.5703125" style="213" customWidth="1"/>
    <col min="11269" max="11269" width="14.85546875" style="213" bestFit="1" customWidth="1"/>
    <col min="11270" max="11270" width="15.7109375" style="213" customWidth="1"/>
    <col min="11271" max="11271" width="9.7109375" style="213" customWidth="1"/>
    <col min="11272" max="11272" width="15.7109375" style="213" customWidth="1"/>
    <col min="11273" max="11273" width="9.7109375" style="213" customWidth="1"/>
    <col min="11274" max="11520" width="18.7109375" style="213"/>
    <col min="11521" max="11521" width="16.42578125" style="213" customWidth="1"/>
    <col min="11522" max="11522" width="68.7109375" style="213" customWidth="1"/>
    <col min="11523" max="11523" width="17.7109375" style="213" customWidth="1"/>
    <col min="11524" max="11524" width="17.5703125" style="213" customWidth="1"/>
    <col min="11525" max="11525" width="14.85546875" style="213" bestFit="1" customWidth="1"/>
    <col min="11526" max="11526" width="15.7109375" style="213" customWidth="1"/>
    <col min="11527" max="11527" width="9.7109375" style="213" customWidth="1"/>
    <col min="11528" max="11528" width="15.7109375" style="213" customWidth="1"/>
    <col min="11529" max="11529" width="9.7109375" style="213" customWidth="1"/>
    <col min="11530" max="11776" width="18.7109375" style="213"/>
    <col min="11777" max="11777" width="16.42578125" style="213" customWidth="1"/>
    <col min="11778" max="11778" width="68.7109375" style="213" customWidth="1"/>
    <col min="11779" max="11779" width="17.7109375" style="213" customWidth="1"/>
    <col min="11780" max="11780" width="17.5703125" style="213" customWidth="1"/>
    <col min="11781" max="11781" width="14.85546875" style="213" bestFit="1" customWidth="1"/>
    <col min="11782" max="11782" width="15.7109375" style="213" customWidth="1"/>
    <col min="11783" max="11783" width="9.7109375" style="213" customWidth="1"/>
    <col min="11784" max="11784" width="15.7109375" style="213" customWidth="1"/>
    <col min="11785" max="11785" width="9.7109375" style="213" customWidth="1"/>
    <col min="11786" max="12032" width="18.7109375" style="213"/>
    <col min="12033" max="12033" width="16.42578125" style="213" customWidth="1"/>
    <col min="12034" max="12034" width="68.7109375" style="213" customWidth="1"/>
    <col min="12035" max="12035" width="17.7109375" style="213" customWidth="1"/>
    <col min="12036" max="12036" width="17.5703125" style="213" customWidth="1"/>
    <col min="12037" max="12037" width="14.85546875" style="213" bestFit="1" customWidth="1"/>
    <col min="12038" max="12038" width="15.7109375" style="213" customWidth="1"/>
    <col min="12039" max="12039" width="9.7109375" style="213" customWidth="1"/>
    <col min="12040" max="12040" width="15.7109375" style="213" customWidth="1"/>
    <col min="12041" max="12041" width="9.7109375" style="213" customWidth="1"/>
    <col min="12042" max="12288" width="18.7109375" style="213"/>
    <col min="12289" max="12289" width="16.42578125" style="213" customWidth="1"/>
    <col min="12290" max="12290" width="68.7109375" style="213" customWidth="1"/>
    <col min="12291" max="12291" width="17.7109375" style="213" customWidth="1"/>
    <col min="12292" max="12292" width="17.5703125" style="213" customWidth="1"/>
    <col min="12293" max="12293" width="14.85546875" style="213" bestFit="1" customWidth="1"/>
    <col min="12294" max="12294" width="15.7109375" style="213" customWidth="1"/>
    <col min="12295" max="12295" width="9.7109375" style="213" customWidth="1"/>
    <col min="12296" max="12296" width="15.7109375" style="213" customWidth="1"/>
    <col min="12297" max="12297" width="9.7109375" style="213" customWidth="1"/>
    <col min="12298" max="12544" width="18.7109375" style="213"/>
    <col min="12545" max="12545" width="16.42578125" style="213" customWidth="1"/>
    <col min="12546" max="12546" width="68.7109375" style="213" customWidth="1"/>
    <col min="12547" max="12547" width="17.7109375" style="213" customWidth="1"/>
    <col min="12548" max="12548" width="17.5703125" style="213" customWidth="1"/>
    <col min="12549" max="12549" width="14.85546875" style="213" bestFit="1" customWidth="1"/>
    <col min="12550" max="12550" width="15.7109375" style="213" customWidth="1"/>
    <col min="12551" max="12551" width="9.7109375" style="213" customWidth="1"/>
    <col min="12552" max="12552" width="15.7109375" style="213" customWidth="1"/>
    <col min="12553" max="12553" width="9.7109375" style="213" customWidth="1"/>
    <col min="12554" max="12800" width="18.7109375" style="213"/>
    <col min="12801" max="12801" width="16.42578125" style="213" customWidth="1"/>
    <col min="12802" max="12802" width="68.7109375" style="213" customWidth="1"/>
    <col min="12803" max="12803" width="17.7109375" style="213" customWidth="1"/>
    <col min="12804" max="12804" width="17.5703125" style="213" customWidth="1"/>
    <col min="12805" max="12805" width="14.85546875" style="213" bestFit="1" customWidth="1"/>
    <col min="12806" max="12806" width="15.7109375" style="213" customWidth="1"/>
    <col min="12807" max="12807" width="9.7109375" style="213" customWidth="1"/>
    <col min="12808" max="12808" width="15.7109375" style="213" customWidth="1"/>
    <col min="12809" max="12809" width="9.7109375" style="213" customWidth="1"/>
    <col min="12810" max="13056" width="18.7109375" style="213"/>
    <col min="13057" max="13057" width="16.42578125" style="213" customWidth="1"/>
    <col min="13058" max="13058" width="68.7109375" style="213" customWidth="1"/>
    <col min="13059" max="13059" width="17.7109375" style="213" customWidth="1"/>
    <col min="13060" max="13060" width="17.5703125" style="213" customWidth="1"/>
    <col min="13061" max="13061" width="14.85546875" style="213" bestFit="1" customWidth="1"/>
    <col min="13062" max="13062" width="15.7109375" style="213" customWidth="1"/>
    <col min="13063" max="13063" width="9.7109375" style="213" customWidth="1"/>
    <col min="13064" max="13064" width="15.7109375" style="213" customWidth="1"/>
    <col min="13065" max="13065" width="9.7109375" style="213" customWidth="1"/>
    <col min="13066" max="13312" width="18.7109375" style="213"/>
    <col min="13313" max="13313" width="16.42578125" style="213" customWidth="1"/>
    <col min="13314" max="13314" width="68.7109375" style="213" customWidth="1"/>
    <col min="13315" max="13315" width="17.7109375" style="213" customWidth="1"/>
    <col min="13316" max="13316" width="17.5703125" style="213" customWidth="1"/>
    <col min="13317" max="13317" width="14.85546875" style="213" bestFit="1" customWidth="1"/>
    <col min="13318" max="13318" width="15.7109375" style="213" customWidth="1"/>
    <col min="13319" max="13319" width="9.7109375" style="213" customWidth="1"/>
    <col min="13320" max="13320" width="15.7109375" style="213" customWidth="1"/>
    <col min="13321" max="13321" width="9.7109375" style="213" customWidth="1"/>
    <col min="13322" max="13568" width="18.7109375" style="213"/>
    <col min="13569" max="13569" width="16.42578125" style="213" customWidth="1"/>
    <col min="13570" max="13570" width="68.7109375" style="213" customWidth="1"/>
    <col min="13571" max="13571" width="17.7109375" style="213" customWidth="1"/>
    <col min="13572" max="13572" width="17.5703125" style="213" customWidth="1"/>
    <col min="13573" max="13573" width="14.85546875" style="213" bestFit="1" customWidth="1"/>
    <col min="13574" max="13574" width="15.7109375" style="213" customWidth="1"/>
    <col min="13575" max="13575" width="9.7109375" style="213" customWidth="1"/>
    <col min="13576" max="13576" width="15.7109375" style="213" customWidth="1"/>
    <col min="13577" max="13577" width="9.7109375" style="213" customWidth="1"/>
    <col min="13578" max="13824" width="18.7109375" style="213"/>
    <col min="13825" max="13825" width="16.42578125" style="213" customWidth="1"/>
    <col min="13826" max="13826" width="68.7109375" style="213" customWidth="1"/>
    <col min="13827" max="13827" width="17.7109375" style="213" customWidth="1"/>
    <col min="13828" max="13828" width="17.5703125" style="213" customWidth="1"/>
    <col min="13829" max="13829" width="14.85546875" style="213" bestFit="1" customWidth="1"/>
    <col min="13830" max="13830" width="15.7109375" style="213" customWidth="1"/>
    <col min="13831" max="13831" width="9.7109375" style="213" customWidth="1"/>
    <col min="13832" max="13832" width="15.7109375" style="213" customWidth="1"/>
    <col min="13833" max="13833" width="9.7109375" style="213" customWidth="1"/>
    <col min="13834" max="14080" width="18.7109375" style="213"/>
    <col min="14081" max="14081" width="16.42578125" style="213" customWidth="1"/>
    <col min="14082" max="14082" width="68.7109375" style="213" customWidth="1"/>
    <col min="14083" max="14083" width="17.7109375" style="213" customWidth="1"/>
    <col min="14084" max="14084" width="17.5703125" style="213" customWidth="1"/>
    <col min="14085" max="14085" width="14.85546875" style="213" bestFit="1" customWidth="1"/>
    <col min="14086" max="14086" width="15.7109375" style="213" customWidth="1"/>
    <col min="14087" max="14087" width="9.7109375" style="213" customWidth="1"/>
    <col min="14088" max="14088" width="15.7109375" style="213" customWidth="1"/>
    <col min="14089" max="14089" width="9.7109375" style="213" customWidth="1"/>
    <col min="14090" max="14336" width="18.7109375" style="213"/>
    <col min="14337" max="14337" width="16.42578125" style="213" customWidth="1"/>
    <col min="14338" max="14338" width="68.7109375" style="213" customWidth="1"/>
    <col min="14339" max="14339" width="17.7109375" style="213" customWidth="1"/>
    <col min="14340" max="14340" width="17.5703125" style="213" customWidth="1"/>
    <col min="14341" max="14341" width="14.85546875" style="213" bestFit="1" customWidth="1"/>
    <col min="14342" max="14342" width="15.7109375" style="213" customWidth="1"/>
    <col min="14343" max="14343" width="9.7109375" style="213" customWidth="1"/>
    <col min="14344" max="14344" width="15.7109375" style="213" customWidth="1"/>
    <col min="14345" max="14345" width="9.7109375" style="213" customWidth="1"/>
    <col min="14346" max="14592" width="18.7109375" style="213"/>
    <col min="14593" max="14593" width="16.42578125" style="213" customWidth="1"/>
    <col min="14594" max="14594" width="68.7109375" style="213" customWidth="1"/>
    <col min="14595" max="14595" width="17.7109375" style="213" customWidth="1"/>
    <col min="14596" max="14596" width="17.5703125" style="213" customWidth="1"/>
    <col min="14597" max="14597" width="14.85546875" style="213" bestFit="1" customWidth="1"/>
    <col min="14598" max="14598" width="15.7109375" style="213" customWidth="1"/>
    <col min="14599" max="14599" width="9.7109375" style="213" customWidth="1"/>
    <col min="14600" max="14600" width="15.7109375" style="213" customWidth="1"/>
    <col min="14601" max="14601" width="9.7109375" style="213" customWidth="1"/>
    <col min="14602" max="14848" width="18.7109375" style="213"/>
    <col min="14849" max="14849" width="16.42578125" style="213" customWidth="1"/>
    <col min="14850" max="14850" width="68.7109375" style="213" customWidth="1"/>
    <col min="14851" max="14851" width="17.7109375" style="213" customWidth="1"/>
    <col min="14852" max="14852" width="17.5703125" style="213" customWidth="1"/>
    <col min="14853" max="14853" width="14.85546875" style="213" bestFit="1" customWidth="1"/>
    <col min="14854" max="14854" width="15.7109375" style="213" customWidth="1"/>
    <col min="14855" max="14855" width="9.7109375" style="213" customWidth="1"/>
    <col min="14856" max="14856" width="15.7109375" style="213" customWidth="1"/>
    <col min="14857" max="14857" width="9.7109375" style="213" customWidth="1"/>
    <col min="14858" max="15104" width="18.7109375" style="213"/>
    <col min="15105" max="15105" width="16.42578125" style="213" customWidth="1"/>
    <col min="15106" max="15106" width="68.7109375" style="213" customWidth="1"/>
    <col min="15107" max="15107" width="17.7109375" style="213" customWidth="1"/>
    <col min="15108" max="15108" width="17.5703125" style="213" customWidth="1"/>
    <col min="15109" max="15109" width="14.85546875" style="213" bestFit="1" customWidth="1"/>
    <col min="15110" max="15110" width="15.7109375" style="213" customWidth="1"/>
    <col min="15111" max="15111" width="9.7109375" style="213" customWidth="1"/>
    <col min="15112" max="15112" width="15.7109375" style="213" customWidth="1"/>
    <col min="15113" max="15113" width="9.7109375" style="213" customWidth="1"/>
    <col min="15114" max="15360" width="18.7109375" style="213"/>
    <col min="15361" max="15361" width="16.42578125" style="213" customWidth="1"/>
    <col min="15362" max="15362" width="68.7109375" style="213" customWidth="1"/>
    <col min="15363" max="15363" width="17.7109375" style="213" customWidth="1"/>
    <col min="15364" max="15364" width="17.5703125" style="213" customWidth="1"/>
    <col min="15365" max="15365" width="14.85546875" style="213" bestFit="1" customWidth="1"/>
    <col min="15366" max="15366" width="15.7109375" style="213" customWidth="1"/>
    <col min="15367" max="15367" width="9.7109375" style="213" customWidth="1"/>
    <col min="15368" max="15368" width="15.7109375" style="213" customWidth="1"/>
    <col min="15369" max="15369" width="9.7109375" style="213" customWidth="1"/>
    <col min="15370" max="15616" width="18.7109375" style="213"/>
    <col min="15617" max="15617" width="16.42578125" style="213" customWidth="1"/>
    <col min="15618" max="15618" width="68.7109375" style="213" customWidth="1"/>
    <col min="15619" max="15619" width="17.7109375" style="213" customWidth="1"/>
    <col min="15620" max="15620" width="17.5703125" style="213" customWidth="1"/>
    <col min="15621" max="15621" width="14.85546875" style="213" bestFit="1" customWidth="1"/>
    <col min="15622" max="15622" width="15.7109375" style="213" customWidth="1"/>
    <col min="15623" max="15623" width="9.7109375" style="213" customWidth="1"/>
    <col min="15624" max="15624" width="15.7109375" style="213" customWidth="1"/>
    <col min="15625" max="15625" width="9.7109375" style="213" customWidth="1"/>
    <col min="15626" max="15872" width="18.7109375" style="213"/>
    <col min="15873" max="15873" width="16.42578125" style="213" customWidth="1"/>
    <col min="15874" max="15874" width="68.7109375" style="213" customWidth="1"/>
    <col min="15875" max="15875" width="17.7109375" style="213" customWidth="1"/>
    <col min="15876" max="15876" width="17.5703125" style="213" customWidth="1"/>
    <col min="15877" max="15877" width="14.85546875" style="213" bestFit="1" customWidth="1"/>
    <col min="15878" max="15878" width="15.7109375" style="213" customWidth="1"/>
    <col min="15879" max="15879" width="9.7109375" style="213" customWidth="1"/>
    <col min="15880" max="15880" width="15.7109375" style="213" customWidth="1"/>
    <col min="15881" max="15881" width="9.7109375" style="213" customWidth="1"/>
    <col min="15882" max="16128" width="18.7109375" style="213"/>
    <col min="16129" max="16129" width="16.42578125" style="213" customWidth="1"/>
    <col min="16130" max="16130" width="68.7109375" style="213" customWidth="1"/>
    <col min="16131" max="16131" width="17.7109375" style="213" customWidth="1"/>
    <col min="16132" max="16132" width="17.5703125" style="213" customWidth="1"/>
    <col min="16133" max="16133" width="14.85546875" style="213" bestFit="1" customWidth="1"/>
    <col min="16134" max="16134" width="15.7109375" style="213" customWidth="1"/>
    <col min="16135" max="16135" width="9.7109375" style="213" customWidth="1"/>
    <col min="16136" max="16136" width="15.7109375" style="213" customWidth="1"/>
    <col min="16137" max="16137" width="9.7109375" style="213" customWidth="1"/>
    <col min="16138" max="16384" width="18.7109375" style="213"/>
  </cols>
  <sheetData>
    <row r="1" spans="1:19" ht="15.75">
      <c r="A1" s="252" t="s">
        <v>290</v>
      </c>
      <c r="B1" s="252"/>
      <c r="C1" s="252"/>
      <c r="D1" s="252"/>
      <c r="E1" s="252"/>
    </row>
    <row r="2" spans="1:19" ht="15">
      <c r="A2" s="214"/>
      <c r="B2" s="215"/>
      <c r="C2" s="216"/>
      <c r="D2" s="217"/>
      <c r="E2" s="179"/>
    </row>
    <row r="3" spans="1:19" ht="28.5">
      <c r="A3" s="253" t="s">
        <v>281</v>
      </c>
      <c r="B3" s="250"/>
      <c r="C3" s="218" t="str">
        <f>C6</f>
        <v>Plan 
2023.</v>
      </c>
      <c r="D3" s="218" t="str">
        <f>D6</f>
        <v>Povećanje/smanjenje</v>
      </c>
      <c r="E3" s="218" t="str">
        <f>E6</f>
        <v>Novi plan 
2023.</v>
      </c>
    </row>
    <row r="4" spans="1:19" ht="15">
      <c r="A4" s="254">
        <v>1</v>
      </c>
      <c r="B4" s="251"/>
      <c r="C4" s="219">
        <v>2</v>
      </c>
      <c r="D4" s="219">
        <v>3</v>
      </c>
      <c r="E4" s="219">
        <v>4</v>
      </c>
    </row>
    <row r="5" spans="1:19" ht="14.25">
      <c r="A5" s="220"/>
      <c r="B5" s="221" t="s">
        <v>223</v>
      </c>
      <c r="C5" s="222">
        <f>IF(ISBLANK(C8),"",C8)</f>
        <v>151746594</v>
      </c>
      <c r="D5" s="222">
        <f>IF(ISBLANK(D8),"",D8)</f>
        <v>-2106967</v>
      </c>
      <c r="E5" s="222">
        <f>IF(ISBLANK(E8),"",E8)</f>
        <v>149639627</v>
      </c>
      <c r="F5" s="223"/>
      <c r="G5" s="119"/>
    </row>
    <row r="6" spans="1:19" ht="55.15" hidden="1" customHeight="1">
      <c r="A6" s="224" t="s">
        <v>238</v>
      </c>
      <c r="B6" s="224" t="s">
        <v>238</v>
      </c>
      <c r="C6" s="225" t="s">
        <v>239</v>
      </c>
      <c r="D6" s="226" t="s">
        <v>240</v>
      </c>
      <c r="E6" s="227" t="s">
        <v>241</v>
      </c>
      <c r="F6" s="228"/>
      <c r="G6" s="229"/>
      <c r="H6" s="230"/>
      <c r="I6" s="231"/>
      <c r="J6" s="231"/>
      <c r="K6" s="231"/>
      <c r="L6" s="231"/>
      <c r="M6" s="231"/>
      <c r="N6" s="231"/>
      <c r="O6" s="231"/>
      <c r="P6" s="231"/>
      <c r="Q6" s="231"/>
    </row>
    <row r="7" spans="1:19" ht="14.25" hidden="1">
      <c r="A7" s="232" t="s">
        <v>291</v>
      </c>
      <c r="B7" s="232" t="s">
        <v>238</v>
      </c>
      <c r="C7" s="233" t="s">
        <v>243</v>
      </c>
      <c r="D7" s="233" t="s">
        <v>243</v>
      </c>
      <c r="E7" s="234" t="s">
        <v>243</v>
      </c>
      <c r="F7" s="198"/>
      <c r="G7" s="199"/>
      <c r="H7" s="183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</row>
    <row r="8" spans="1:19" ht="15" hidden="1">
      <c r="A8" s="235" t="s">
        <v>292</v>
      </c>
      <c r="B8" s="236" t="s">
        <v>293</v>
      </c>
      <c r="C8" s="204">
        <v>151746594</v>
      </c>
      <c r="D8" s="204">
        <v>-2106967</v>
      </c>
      <c r="E8" s="204">
        <v>149639627</v>
      </c>
      <c r="F8" s="205"/>
      <c r="G8" s="20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</row>
    <row r="9" spans="1:19" ht="14.25">
      <c r="A9" s="200" t="s">
        <v>294</v>
      </c>
      <c r="B9" s="201" t="s">
        <v>295</v>
      </c>
      <c r="C9" s="197">
        <v>151746594</v>
      </c>
      <c r="D9" s="197">
        <v>-2106967</v>
      </c>
      <c r="E9" s="197">
        <v>149639627</v>
      </c>
      <c r="F9" s="198"/>
      <c r="G9" s="199"/>
      <c r="H9" s="183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</row>
    <row r="10" spans="1:19" ht="15">
      <c r="A10" s="202" t="s">
        <v>296</v>
      </c>
      <c r="B10" s="203" t="s">
        <v>297</v>
      </c>
      <c r="C10" s="204">
        <v>151746594</v>
      </c>
      <c r="D10" s="204">
        <v>-2106967</v>
      </c>
      <c r="E10" s="204">
        <v>149639627</v>
      </c>
      <c r="F10" s="205"/>
      <c r="G10" s="206"/>
      <c r="H10" s="207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</row>
  </sheetData>
  <mergeCells count="3">
    <mergeCell ref="A1:E1"/>
    <mergeCell ref="A3:B3"/>
    <mergeCell ref="A4:B4"/>
  </mergeCells>
  <pageMargins left="0.39370078740157483" right="0.39370078740157483" top="0.39370078740157483" bottom="0.78740157480314965" header="0.19685039370078741" footer="0.47244094488188981"/>
  <pageSetup paperSize="9" scale="85" orientation="landscape" r:id="rId1"/>
  <headerFooter alignWithMargins="0">
    <oddFooter>&amp;C&amp;D. &amp;T&amp;R&amp;P/&amp;N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38550-3D2A-4BEC-9A12-3D4977F30AAD}">
  <sheetPr codeName="Sheet9"/>
  <dimension ref="A1:S7"/>
  <sheetViews>
    <sheetView zoomScaleNormal="100" workbookViewId="0">
      <selection activeCell="F27" sqref="F27"/>
    </sheetView>
  </sheetViews>
  <sheetFormatPr defaultRowHeight="12.75"/>
  <cols>
    <col min="1" max="1" width="9.5703125" style="98" customWidth="1"/>
    <col min="2" max="2" width="12" style="98" bestFit="1" customWidth="1"/>
    <col min="3" max="3" width="5.7109375" style="98" customWidth="1"/>
    <col min="4" max="4" width="72" style="98" customWidth="1"/>
    <col min="5" max="5" width="17" style="98" hidden="1" customWidth="1"/>
    <col min="6" max="6" width="20.140625" style="146" hidden="1" customWidth="1"/>
    <col min="7" max="7" width="20.140625" style="98" hidden="1" customWidth="1"/>
    <col min="8" max="8" width="20.7109375" style="98" hidden="1" customWidth="1"/>
    <col min="9" max="9" width="10.7109375" style="98" hidden="1" customWidth="1"/>
    <col min="10" max="10" width="19" style="98" hidden="1" customWidth="1"/>
    <col min="11" max="11" width="17.7109375" style="173" customWidth="1"/>
    <col min="12" max="12" width="9.28515625" style="173" customWidth="1"/>
    <col min="13" max="13" width="14" style="173" bestFit="1" customWidth="1"/>
    <col min="14" max="15" width="15.42578125" style="98" bestFit="1" customWidth="1"/>
    <col min="16" max="16" width="11.7109375" style="98" bestFit="1" customWidth="1"/>
    <col min="17" max="17" width="15.42578125" style="98" bestFit="1" customWidth="1"/>
    <col min="18" max="18" width="9.42578125" style="98" bestFit="1" customWidth="1"/>
    <col min="19" max="19" width="15.42578125" style="98" bestFit="1" customWidth="1"/>
    <col min="20" max="20" width="9.42578125" style="98" bestFit="1" customWidth="1"/>
    <col min="21" max="256" width="9.140625" style="98"/>
    <col min="257" max="257" width="9.5703125" style="98" customWidth="1"/>
    <col min="258" max="258" width="12" style="98" bestFit="1" customWidth="1"/>
    <col min="259" max="259" width="5.7109375" style="98" customWidth="1"/>
    <col min="260" max="260" width="72" style="98" customWidth="1"/>
    <col min="261" max="266" width="0" style="98" hidden="1" customWidth="1"/>
    <col min="267" max="267" width="17.7109375" style="98" customWidth="1"/>
    <col min="268" max="268" width="9.28515625" style="98" customWidth="1"/>
    <col min="269" max="269" width="14" style="98" bestFit="1" customWidth="1"/>
    <col min="270" max="271" width="15.42578125" style="98" bestFit="1" customWidth="1"/>
    <col min="272" max="272" width="11.7109375" style="98" bestFit="1" customWidth="1"/>
    <col min="273" max="273" width="15.42578125" style="98" bestFit="1" customWidth="1"/>
    <col min="274" max="274" width="9.42578125" style="98" bestFit="1" customWidth="1"/>
    <col min="275" max="275" width="15.42578125" style="98" bestFit="1" customWidth="1"/>
    <col min="276" max="276" width="9.42578125" style="98" bestFit="1" customWidth="1"/>
    <col min="277" max="512" width="9.140625" style="98"/>
    <col min="513" max="513" width="9.5703125" style="98" customWidth="1"/>
    <col min="514" max="514" width="12" style="98" bestFit="1" customWidth="1"/>
    <col min="515" max="515" width="5.7109375" style="98" customWidth="1"/>
    <col min="516" max="516" width="72" style="98" customWidth="1"/>
    <col min="517" max="522" width="0" style="98" hidden="1" customWidth="1"/>
    <col min="523" max="523" width="17.7109375" style="98" customWidth="1"/>
    <col min="524" max="524" width="9.28515625" style="98" customWidth="1"/>
    <col min="525" max="525" width="14" style="98" bestFit="1" customWidth="1"/>
    <col min="526" max="527" width="15.42578125" style="98" bestFit="1" customWidth="1"/>
    <col min="528" max="528" width="11.7109375" style="98" bestFit="1" customWidth="1"/>
    <col min="529" max="529" width="15.42578125" style="98" bestFit="1" customWidth="1"/>
    <col min="530" max="530" width="9.42578125" style="98" bestFit="1" customWidth="1"/>
    <col min="531" max="531" width="15.42578125" style="98" bestFit="1" customWidth="1"/>
    <col min="532" max="532" width="9.42578125" style="98" bestFit="1" customWidth="1"/>
    <col min="533" max="768" width="9.140625" style="98"/>
    <col min="769" max="769" width="9.5703125" style="98" customWidth="1"/>
    <col min="770" max="770" width="12" style="98" bestFit="1" customWidth="1"/>
    <col min="771" max="771" width="5.7109375" style="98" customWidth="1"/>
    <col min="772" max="772" width="72" style="98" customWidth="1"/>
    <col min="773" max="778" width="0" style="98" hidden="1" customWidth="1"/>
    <col min="779" max="779" width="17.7109375" style="98" customWidth="1"/>
    <col min="780" max="780" width="9.28515625" style="98" customWidth="1"/>
    <col min="781" max="781" width="14" style="98" bestFit="1" customWidth="1"/>
    <col min="782" max="783" width="15.42578125" style="98" bestFit="1" customWidth="1"/>
    <col min="784" max="784" width="11.7109375" style="98" bestFit="1" customWidth="1"/>
    <col min="785" max="785" width="15.42578125" style="98" bestFit="1" customWidth="1"/>
    <col min="786" max="786" width="9.42578125" style="98" bestFit="1" customWidth="1"/>
    <col min="787" max="787" width="15.42578125" style="98" bestFit="1" customWidth="1"/>
    <col min="788" max="788" width="9.42578125" style="98" bestFit="1" customWidth="1"/>
    <col min="789" max="1024" width="9.140625" style="98"/>
    <col min="1025" max="1025" width="9.5703125" style="98" customWidth="1"/>
    <col min="1026" max="1026" width="12" style="98" bestFit="1" customWidth="1"/>
    <col min="1027" max="1027" width="5.7109375" style="98" customWidth="1"/>
    <col min="1028" max="1028" width="72" style="98" customWidth="1"/>
    <col min="1029" max="1034" width="0" style="98" hidden="1" customWidth="1"/>
    <col min="1035" max="1035" width="17.7109375" style="98" customWidth="1"/>
    <col min="1036" max="1036" width="9.28515625" style="98" customWidth="1"/>
    <col min="1037" max="1037" width="14" style="98" bestFit="1" customWidth="1"/>
    <col min="1038" max="1039" width="15.42578125" style="98" bestFit="1" customWidth="1"/>
    <col min="1040" max="1040" width="11.7109375" style="98" bestFit="1" customWidth="1"/>
    <col min="1041" max="1041" width="15.42578125" style="98" bestFit="1" customWidth="1"/>
    <col min="1042" max="1042" width="9.42578125" style="98" bestFit="1" customWidth="1"/>
    <col min="1043" max="1043" width="15.42578125" style="98" bestFit="1" customWidth="1"/>
    <col min="1044" max="1044" width="9.42578125" style="98" bestFit="1" customWidth="1"/>
    <col min="1045" max="1280" width="9.140625" style="98"/>
    <col min="1281" max="1281" width="9.5703125" style="98" customWidth="1"/>
    <col min="1282" max="1282" width="12" style="98" bestFit="1" customWidth="1"/>
    <col min="1283" max="1283" width="5.7109375" style="98" customWidth="1"/>
    <col min="1284" max="1284" width="72" style="98" customWidth="1"/>
    <col min="1285" max="1290" width="0" style="98" hidden="1" customWidth="1"/>
    <col min="1291" max="1291" width="17.7109375" style="98" customWidth="1"/>
    <col min="1292" max="1292" width="9.28515625" style="98" customWidth="1"/>
    <col min="1293" max="1293" width="14" style="98" bestFit="1" customWidth="1"/>
    <col min="1294" max="1295" width="15.42578125" style="98" bestFit="1" customWidth="1"/>
    <col min="1296" max="1296" width="11.7109375" style="98" bestFit="1" customWidth="1"/>
    <col min="1297" max="1297" width="15.42578125" style="98" bestFit="1" customWidth="1"/>
    <col min="1298" max="1298" width="9.42578125" style="98" bestFit="1" customWidth="1"/>
    <col min="1299" max="1299" width="15.42578125" style="98" bestFit="1" customWidth="1"/>
    <col min="1300" max="1300" width="9.42578125" style="98" bestFit="1" customWidth="1"/>
    <col min="1301" max="1536" width="9.140625" style="98"/>
    <col min="1537" max="1537" width="9.5703125" style="98" customWidth="1"/>
    <col min="1538" max="1538" width="12" style="98" bestFit="1" customWidth="1"/>
    <col min="1539" max="1539" width="5.7109375" style="98" customWidth="1"/>
    <col min="1540" max="1540" width="72" style="98" customWidth="1"/>
    <col min="1541" max="1546" width="0" style="98" hidden="1" customWidth="1"/>
    <col min="1547" max="1547" width="17.7109375" style="98" customWidth="1"/>
    <col min="1548" max="1548" width="9.28515625" style="98" customWidth="1"/>
    <col min="1549" max="1549" width="14" style="98" bestFit="1" customWidth="1"/>
    <col min="1550" max="1551" width="15.42578125" style="98" bestFit="1" customWidth="1"/>
    <col min="1552" max="1552" width="11.7109375" style="98" bestFit="1" customWidth="1"/>
    <col min="1553" max="1553" width="15.42578125" style="98" bestFit="1" customWidth="1"/>
    <col min="1554" max="1554" width="9.42578125" style="98" bestFit="1" customWidth="1"/>
    <col min="1555" max="1555" width="15.42578125" style="98" bestFit="1" customWidth="1"/>
    <col min="1556" max="1556" width="9.42578125" style="98" bestFit="1" customWidth="1"/>
    <col min="1557" max="1792" width="9.140625" style="98"/>
    <col min="1793" max="1793" width="9.5703125" style="98" customWidth="1"/>
    <col min="1794" max="1794" width="12" style="98" bestFit="1" customWidth="1"/>
    <col min="1795" max="1795" width="5.7109375" style="98" customWidth="1"/>
    <col min="1796" max="1796" width="72" style="98" customWidth="1"/>
    <col min="1797" max="1802" width="0" style="98" hidden="1" customWidth="1"/>
    <col min="1803" max="1803" width="17.7109375" style="98" customWidth="1"/>
    <col min="1804" max="1804" width="9.28515625" style="98" customWidth="1"/>
    <col min="1805" max="1805" width="14" style="98" bestFit="1" customWidth="1"/>
    <col min="1806" max="1807" width="15.42578125" style="98" bestFit="1" customWidth="1"/>
    <col min="1808" max="1808" width="11.7109375" style="98" bestFit="1" customWidth="1"/>
    <col min="1809" max="1809" width="15.42578125" style="98" bestFit="1" customWidth="1"/>
    <col min="1810" max="1810" width="9.42578125" style="98" bestFit="1" customWidth="1"/>
    <col min="1811" max="1811" width="15.42578125" style="98" bestFit="1" customWidth="1"/>
    <col min="1812" max="1812" width="9.42578125" style="98" bestFit="1" customWidth="1"/>
    <col min="1813" max="2048" width="9.140625" style="98"/>
    <col min="2049" max="2049" width="9.5703125" style="98" customWidth="1"/>
    <col min="2050" max="2050" width="12" style="98" bestFit="1" customWidth="1"/>
    <col min="2051" max="2051" width="5.7109375" style="98" customWidth="1"/>
    <col min="2052" max="2052" width="72" style="98" customWidth="1"/>
    <col min="2053" max="2058" width="0" style="98" hidden="1" customWidth="1"/>
    <col min="2059" max="2059" width="17.7109375" style="98" customWidth="1"/>
    <col min="2060" max="2060" width="9.28515625" style="98" customWidth="1"/>
    <col min="2061" max="2061" width="14" style="98" bestFit="1" customWidth="1"/>
    <col min="2062" max="2063" width="15.42578125" style="98" bestFit="1" customWidth="1"/>
    <col min="2064" max="2064" width="11.7109375" style="98" bestFit="1" customWidth="1"/>
    <col min="2065" max="2065" width="15.42578125" style="98" bestFit="1" customWidth="1"/>
    <col min="2066" max="2066" width="9.42578125" style="98" bestFit="1" customWidth="1"/>
    <col min="2067" max="2067" width="15.42578125" style="98" bestFit="1" customWidth="1"/>
    <col min="2068" max="2068" width="9.42578125" style="98" bestFit="1" customWidth="1"/>
    <col min="2069" max="2304" width="9.140625" style="98"/>
    <col min="2305" max="2305" width="9.5703125" style="98" customWidth="1"/>
    <col min="2306" max="2306" width="12" style="98" bestFit="1" customWidth="1"/>
    <col min="2307" max="2307" width="5.7109375" style="98" customWidth="1"/>
    <col min="2308" max="2308" width="72" style="98" customWidth="1"/>
    <col min="2309" max="2314" width="0" style="98" hidden="1" customWidth="1"/>
    <col min="2315" max="2315" width="17.7109375" style="98" customWidth="1"/>
    <col min="2316" max="2316" width="9.28515625" style="98" customWidth="1"/>
    <col min="2317" max="2317" width="14" style="98" bestFit="1" customWidth="1"/>
    <col min="2318" max="2319" width="15.42578125" style="98" bestFit="1" customWidth="1"/>
    <col min="2320" max="2320" width="11.7109375" style="98" bestFit="1" customWidth="1"/>
    <col min="2321" max="2321" width="15.42578125" style="98" bestFit="1" customWidth="1"/>
    <col min="2322" max="2322" width="9.42578125" style="98" bestFit="1" customWidth="1"/>
    <col min="2323" max="2323" width="15.42578125" style="98" bestFit="1" customWidth="1"/>
    <col min="2324" max="2324" width="9.42578125" style="98" bestFit="1" customWidth="1"/>
    <col min="2325" max="2560" width="9.140625" style="98"/>
    <col min="2561" max="2561" width="9.5703125" style="98" customWidth="1"/>
    <col min="2562" max="2562" width="12" style="98" bestFit="1" customWidth="1"/>
    <col min="2563" max="2563" width="5.7109375" style="98" customWidth="1"/>
    <col min="2564" max="2564" width="72" style="98" customWidth="1"/>
    <col min="2565" max="2570" width="0" style="98" hidden="1" customWidth="1"/>
    <col min="2571" max="2571" width="17.7109375" style="98" customWidth="1"/>
    <col min="2572" max="2572" width="9.28515625" style="98" customWidth="1"/>
    <col min="2573" max="2573" width="14" style="98" bestFit="1" customWidth="1"/>
    <col min="2574" max="2575" width="15.42578125" style="98" bestFit="1" customWidth="1"/>
    <col min="2576" max="2576" width="11.7109375" style="98" bestFit="1" customWidth="1"/>
    <col min="2577" max="2577" width="15.42578125" style="98" bestFit="1" customWidth="1"/>
    <col min="2578" max="2578" width="9.42578125" style="98" bestFit="1" customWidth="1"/>
    <col min="2579" max="2579" width="15.42578125" style="98" bestFit="1" customWidth="1"/>
    <col min="2580" max="2580" width="9.42578125" style="98" bestFit="1" customWidth="1"/>
    <col min="2581" max="2816" width="9.140625" style="98"/>
    <col min="2817" max="2817" width="9.5703125" style="98" customWidth="1"/>
    <col min="2818" max="2818" width="12" style="98" bestFit="1" customWidth="1"/>
    <col min="2819" max="2819" width="5.7109375" style="98" customWidth="1"/>
    <col min="2820" max="2820" width="72" style="98" customWidth="1"/>
    <col min="2821" max="2826" width="0" style="98" hidden="1" customWidth="1"/>
    <col min="2827" max="2827" width="17.7109375" style="98" customWidth="1"/>
    <col min="2828" max="2828" width="9.28515625" style="98" customWidth="1"/>
    <col min="2829" max="2829" width="14" style="98" bestFit="1" customWidth="1"/>
    <col min="2830" max="2831" width="15.42578125" style="98" bestFit="1" customWidth="1"/>
    <col min="2832" max="2832" width="11.7109375" style="98" bestFit="1" customWidth="1"/>
    <col min="2833" max="2833" width="15.42578125" style="98" bestFit="1" customWidth="1"/>
    <col min="2834" max="2834" width="9.42578125" style="98" bestFit="1" customWidth="1"/>
    <col min="2835" max="2835" width="15.42578125" style="98" bestFit="1" customWidth="1"/>
    <col min="2836" max="2836" width="9.42578125" style="98" bestFit="1" customWidth="1"/>
    <col min="2837" max="3072" width="9.140625" style="98"/>
    <col min="3073" max="3073" width="9.5703125" style="98" customWidth="1"/>
    <col min="3074" max="3074" width="12" style="98" bestFit="1" customWidth="1"/>
    <col min="3075" max="3075" width="5.7109375" style="98" customWidth="1"/>
    <col min="3076" max="3076" width="72" style="98" customWidth="1"/>
    <col min="3077" max="3082" width="0" style="98" hidden="1" customWidth="1"/>
    <col min="3083" max="3083" width="17.7109375" style="98" customWidth="1"/>
    <col min="3084" max="3084" width="9.28515625" style="98" customWidth="1"/>
    <col min="3085" max="3085" width="14" style="98" bestFit="1" customWidth="1"/>
    <col min="3086" max="3087" width="15.42578125" style="98" bestFit="1" customWidth="1"/>
    <col min="3088" max="3088" width="11.7109375" style="98" bestFit="1" customWidth="1"/>
    <col min="3089" max="3089" width="15.42578125" style="98" bestFit="1" customWidth="1"/>
    <col min="3090" max="3090" width="9.42578125" style="98" bestFit="1" customWidth="1"/>
    <col min="3091" max="3091" width="15.42578125" style="98" bestFit="1" customWidth="1"/>
    <col min="3092" max="3092" width="9.42578125" style="98" bestFit="1" customWidth="1"/>
    <col min="3093" max="3328" width="9.140625" style="98"/>
    <col min="3329" max="3329" width="9.5703125" style="98" customWidth="1"/>
    <col min="3330" max="3330" width="12" style="98" bestFit="1" customWidth="1"/>
    <col min="3331" max="3331" width="5.7109375" style="98" customWidth="1"/>
    <col min="3332" max="3332" width="72" style="98" customWidth="1"/>
    <col min="3333" max="3338" width="0" style="98" hidden="1" customWidth="1"/>
    <col min="3339" max="3339" width="17.7109375" style="98" customWidth="1"/>
    <col min="3340" max="3340" width="9.28515625" style="98" customWidth="1"/>
    <col min="3341" max="3341" width="14" style="98" bestFit="1" customWidth="1"/>
    <col min="3342" max="3343" width="15.42578125" style="98" bestFit="1" customWidth="1"/>
    <col min="3344" max="3344" width="11.7109375" style="98" bestFit="1" customWidth="1"/>
    <col min="3345" max="3345" width="15.42578125" style="98" bestFit="1" customWidth="1"/>
    <col min="3346" max="3346" width="9.42578125" style="98" bestFit="1" customWidth="1"/>
    <col min="3347" max="3347" width="15.42578125" style="98" bestFit="1" customWidth="1"/>
    <col min="3348" max="3348" width="9.42578125" style="98" bestFit="1" customWidth="1"/>
    <col min="3349" max="3584" width="9.140625" style="98"/>
    <col min="3585" max="3585" width="9.5703125" style="98" customWidth="1"/>
    <col min="3586" max="3586" width="12" style="98" bestFit="1" customWidth="1"/>
    <col min="3587" max="3587" width="5.7109375" style="98" customWidth="1"/>
    <col min="3588" max="3588" width="72" style="98" customWidth="1"/>
    <col min="3589" max="3594" width="0" style="98" hidden="1" customWidth="1"/>
    <col min="3595" max="3595" width="17.7109375" style="98" customWidth="1"/>
    <col min="3596" max="3596" width="9.28515625" style="98" customWidth="1"/>
    <col min="3597" max="3597" width="14" style="98" bestFit="1" customWidth="1"/>
    <col min="3598" max="3599" width="15.42578125" style="98" bestFit="1" customWidth="1"/>
    <col min="3600" max="3600" width="11.7109375" style="98" bestFit="1" customWidth="1"/>
    <col min="3601" max="3601" width="15.42578125" style="98" bestFit="1" customWidth="1"/>
    <col min="3602" max="3602" width="9.42578125" style="98" bestFit="1" customWidth="1"/>
    <col min="3603" max="3603" width="15.42578125" style="98" bestFit="1" customWidth="1"/>
    <col min="3604" max="3604" width="9.42578125" style="98" bestFit="1" customWidth="1"/>
    <col min="3605" max="3840" width="9.140625" style="98"/>
    <col min="3841" max="3841" width="9.5703125" style="98" customWidth="1"/>
    <col min="3842" max="3842" width="12" style="98" bestFit="1" customWidth="1"/>
    <col min="3843" max="3843" width="5.7109375" style="98" customWidth="1"/>
    <col min="3844" max="3844" width="72" style="98" customWidth="1"/>
    <col min="3845" max="3850" width="0" style="98" hidden="1" customWidth="1"/>
    <col min="3851" max="3851" width="17.7109375" style="98" customWidth="1"/>
    <col min="3852" max="3852" width="9.28515625" style="98" customWidth="1"/>
    <col min="3853" max="3853" width="14" style="98" bestFit="1" customWidth="1"/>
    <col min="3854" max="3855" width="15.42578125" style="98" bestFit="1" customWidth="1"/>
    <col min="3856" max="3856" width="11.7109375" style="98" bestFit="1" customWidth="1"/>
    <col min="3857" max="3857" width="15.42578125" style="98" bestFit="1" customWidth="1"/>
    <col min="3858" max="3858" width="9.42578125" style="98" bestFit="1" customWidth="1"/>
    <col min="3859" max="3859" width="15.42578125" style="98" bestFit="1" customWidth="1"/>
    <col min="3860" max="3860" width="9.42578125" style="98" bestFit="1" customWidth="1"/>
    <col min="3861" max="4096" width="9.140625" style="98"/>
    <col min="4097" max="4097" width="9.5703125" style="98" customWidth="1"/>
    <col min="4098" max="4098" width="12" style="98" bestFit="1" customWidth="1"/>
    <col min="4099" max="4099" width="5.7109375" style="98" customWidth="1"/>
    <col min="4100" max="4100" width="72" style="98" customWidth="1"/>
    <col min="4101" max="4106" width="0" style="98" hidden="1" customWidth="1"/>
    <col min="4107" max="4107" width="17.7109375" style="98" customWidth="1"/>
    <col min="4108" max="4108" width="9.28515625" style="98" customWidth="1"/>
    <col min="4109" max="4109" width="14" style="98" bestFit="1" customWidth="1"/>
    <col min="4110" max="4111" width="15.42578125" style="98" bestFit="1" customWidth="1"/>
    <col min="4112" max="4112" width="11.7109375" style="98" bestFit="1" customWidth="1"/>
    <col min="4113" max="4113" width="15.42578125" style="98" bestFit="1" customWidth="1"/>
    <col min="4114" max="4114" width="9.42578125" style="98" bestFit="1" customWidth="1"/>
    <col min="4115" max="4115" width="15.42578125" style="98" bestFit="1" customWidth="1"/>
    <col min="4116" max="4116" width="9.42578125" style="98" bestFit="1" customWidth="1"/>
    <col min="4117" max="4352" width="9.140625" style="98"/>
    <col min="4353" max="4353" width="9.5703125" style="98" customWidth="1"/>
    <col min="4354" max="4354" width="12" style="98" bestFit="1" customWidth="1"/>
    <col min="4355" max="4355" width="5.7109375" style="98" customWidth="1"/>
    <col min="4356" max="4356" width="72" style="98" customWidth="1"/>
    <col min="4357" max="4362" width="0" style="98" hidden="1" customWidth="1"/>
    <col min="4363" max="4363" width="17.7109375" style="98" customWidth="1"/>
    <col min="4364" max="4364" width="9.28515625" style="98" customWidth="1"/>
    <col min="4365" max="4365" width="14" style="98" bestFit="1" customWidth="1"/>
    <col min="4366" max="4367" width="15.42578125" style="98" bestFit="1" customWidth="1"/>
    <col min="4368" max="4368" width="11.7109375" style="98" bestFit="1" customWidth="1"/>
    <col min="4369" max="4369" width="15.42578125" style="98" bestFit="1" customWidth="1"/>
    <col min="4370" max="4370" width="9.42578125" style="98" bestFit="1" customWidth="1"/>
    <col min="4371" max="4371" width="15.42578125" style="98" bestFit="1" customWidth="1"/>
    <col min="4372" max="4372" width="9.42578125" style="98" bestFit="1" customWidth="1"/>
    <col min="4373" max="4608" width="9.140625" style="98"/>
    <col min="4609" max="4609" width="9.5703125" style="98" customWidth="1"/>
    <col min="4610" max="4610" width="12" style="98" bestFit="1" customWidth="1"/>
    <col min="4611" max="4611" width="5.7109375" style="98" customWidth="1"/>
    <col min="4612" max="4612" width="72" style="98" customWidth="1"/>
    <col min="4613" max="4618" width="0" style="98" hidden="1" customWidth="1"/>
    <col min="4619" max="4619" width="17.7109375" style="98" customWidth="1"/>
    <col min="4620" max="4620" width="9.28515625" style="98" customWidth="1"/>
    <col min="4621" max="4621" width="14" style="98" bestFit="1" customWidth="1"/>
    <col min="4622" max="4623" width="15.42578125" style="98" bestFit="1" customWidth="1"/>
    <col min="4624" max="4624" width="11.7109375" style="98" bestFit="1" customWidth="1"/>
    <col min="4625" max="4625" width="15.42578125" style="98" bestFit="1" customWidth="1"/>
    <col min="4626" max="4626" width="9.42578125" style="98" bestFit="1" customWidth="1"/>
    <col min="4627" max="4627" width="15.42578125" style="98" bestFit="1" customWidth="1"/>
    <col min="4628" max="4628" width="9.42578125" style="98" bestFit="1" customWidth="1"/>
    <col min="4629" max="4864" width="9.140625" style="98"/>
    <col min="4865" max="4865" width="9.5703125" style="98" customWidth="1"/>
    <col min="4866" max="4866" width="12" style="98" bestFit="1" customWidth="1"/>
    <col min="4867" max="4867" width="5.7109375" style="98" customWidth="1"/>
    <col min="4868" max="4868" width="72" style="98" customWidth="1"/>
    <col min="4869" max="4874" width="0" style="98" hidden="1" customWidth="1"/>
    <col min="4875" max="4875" width="17.7109375" style="98" customWidth="1"/>
    <col min="4876" max="4876" width="9.28515625" style="98" customWidth="1"/>
    <col min="4877" max="4877" width="14" style="98" bestFit="1" customWidth="1"/>
    <col min="4878" max="4879" width="15.42578125" style="98" bestFit="1" customWidth="1"/>
    <col min="4880" max="4880" width="11.7109375" style="98" bestFit="1" customWidth="1"/>
    <col min="4881" max="4881" width="15.42578125" style="98" bestFit="1" customWidth="1"/>
    <col min="4882" max="4882" width="9.42578125" style="98" bestFit="1" customWidth="1"/>
    <col min="4883" max="4883" width="15.42578125" style="98" bestFit="1" customWidth="1"/>
    <col min="4884" max="4884" width="9.42578125" style="98" bestFit="1" customWidth="1"/>
    <col min="4885" max="5120" width="9.140625" style="98"/>
    <col min="5121" max="5121" width="9.5703125" style="98" customWidth="1"/>
    <col min="5122" max="5122" width="12" style="98" bestFit="1" customWidth="1"/>
    <col min="5123" max="5123" width="5.7109375" style="98" customWidth="1"/>
    <col min="5124" max="5124" width="72" style="98" customWidth="1"/>
    <col min="5125" max="5130" width="0" style="98" hidden="1" customWidth="1"/>
    <col min="5131" max="5131" width="17.7109375" style="98" customWidth="1"/>
    <col min="5132" max="5132" width="9.28515625" style="98" customWidth="1"/>
    <col min="5133" max="5133" width="14" style="98" bestFit="1" customWidth="1"/>
    <col min="5134" max="5135" width="15.42578125" style="98" bestFit="1" customWidth="1"/>
    <col min="5136" max="5136" width="11.7109375" style="98" bestFit="1" customWidth="1"/>
    <col min="5137" max="5137" width="15.42578125" style="98" bestFit="1" customWidth="1"/>
    <col min="5138" max="5138" width="9.42578125" style="98" bestFit="1" customWidth="1"/>
    <col min="5139" max="5139" width="15.42578125" style="98" bestFit="1" customWidth="1"/>
    <col min="5140" max="5140" width="9.42578125" style="98" bestFit="1" customWidth="1"/>
    <col min="5141" max="5376" width="9.140625" style="98"/>
    <col min="5377" max="5377" width="9.5703125" style="98" customWidth="1"/>
    <col min="5378" max="5378" width="12" style="98" bestFit="1" customWidth="1"/>
    <col min="5379" max="5379" width="5.7109375" style="98" customWidth="1"/>
    <col min="5380" max="5380" width="72" style="98" customWidth="1"/>
    <col min="5381" max="5386" width="0" style="98" hidden="1" customWidth="1"/>
    <col min="5387" max="5387" width="17.7109375" style="98" customWidth="1"/>
    <col min="5388" max="5388" width="9.28515625" style="98" customWidth="1"/>
    <col min="5389" max="5389" width="14" style="98" bestFit="1" customWidth="1"/>
    <col min="5390" max="5391" width="15.42578125" style="98" bestFit="1" customWidth="1"/>
    <col min="5392" max="5392" width="11.7109375" style="98" bestFit="1" customWidth="1"/>
    <col min="5393" max="5393" width="15.42578125" style="98" bestFit="1" customWidth="1"/>
    <col min="5394" max="5394" width="9.42578125" style="98" bestFit="1" customWidth="1"/>
    <col min="5395" max="5395" width="15.42578125" style="98" bestFit="1" customWidth="1"/>
    <col min="5396" max="5396" width="9.42578125" style="98" bestFit="1" customWidth="1"/>
    <col min="5397" max="5632" width="9.140625" style="98"/>
    <col min="5633" max="5633" width="9.5703125" style="98" customWidth="1"/>
    <col min="5634" max="5634" width="12" style="98" bestFit="1" customWidth="1"/>
    <col min="5635" max="5635" width="5.7109375" style="98" customWidth="1"/>
    <col min="5636" max="5636" width="72" style="98" customWidth="1"/>
    <col min="5637" max="5642" width="0" style="98" hidden="1" customWidth="1"/>
    <col min="5643" max="5643" width="17.7109375" style="98" customWidth="1"/>
    <col min="5644" max="5644" width="9.28515625" style="98" customWidth="1"/>
    <col min="5645" max="5645" width="14" style="98" bestFit="1" customWidth="1"/>
    <col min="5646" max="5647" width="15.42578125" style="98" bestFit="1" customWidth="1"/>
    <col min="5648" max="5648" width="11.7109375" style="98" bestFit="1" customWidth="1"/>
    <col min="5649" max="5649" width="15.42578125" style="98" bestFit="1" customWidth="1"/>
    <col min="5650" max="5650" width="9.42578125" style="98" bestFit="1" customWidth="1"/>
    <col min="5651" max="5651" width="15.42578125" style="98" bestFit="1" customWidth="1"/>
    <col min="5652" max="5652" width="9.42578125" style="98" bestFit="1" customWidth="1"/>
    <col min="5653" max="5888" width="9.140625" style="98"/>
    <col min="5889" max="5889" width="9.5703125" style="98" customWidth="1"/>
    <col min="5890" max="5890" width="12" style="98" bestFit="1" customWidth="1"/>
    <col min="5891" max="5891" width="5.7109375" style="98" customWidth="1"/>
    <col min="5892" max="5892" width="72" style="98" customWidth="1"/>
    <col min="5893" max="5898" width="0" style="98" hidden="1" customWidth="1"/>
    <col min="5899" max="5899" width="17.7109375" style="98" customWidth="1"/>
    <col min="5900" max="5900" width="9.28515625" style="98" customWidth="1"/>
    <col min="5901" max="5901" width="14" style="98" bestFit="1" customWidth="1"/>
    <col min="5902" max="5903" width="15.42578125" style="98" bestFit="1" customWidth="1"/>
    <col min="5904" max="5904" width="11.7109375" style="98" bestFit="1" customWidth="1"/>
    <col min="5905" max="5905" width="15.42578125" style="98" bestFit="1" customWidth="1"/>
    <col min="5906" max="5906" width="9.42578125" style="98" bestFit="1" customWidth="1"/>
    <col min="5907" max="5907" width="15.42578125" style="98" bestFit="1" customWidth="1"/>
    <col min="5908" max="5908" width="9.42578125" style="98" bestFit="1" customWidth="1"/>
    <col min="5909" max="6144" width="9.140625" style="98"/>
    <col min="6145" max="6145" width="9.5703125" style="98" customWidth="1"/>
    <col min="6146" max="6146" width="12" style="98" bestFit="1" customWidth="1"/>
    <col min="6147" max="6147" width="5.7109375" style="98" customWidth="1"/>
    <col min="6148" max="6148" width="72" style="98" customWidth="1"/>
    <col min="6149" max="6154" width="0" style="98" hidden="1" customWidth="1"/>
    <col min="6155" max="6155" width="17.7109375" style="98" customWidth="1"/>
    <col min="6156" max="6156" width="9.28515625" style="98" customWidth="1"/>
    <col min="6157" max="6157" width="14" style="98" bestFit="1" customWidth="1"/>
    <col min="6158" max="6159" width="15.42578125" style="98" bestFit="1" customWidth="1"/>
    <col min="6160" max="6160" width="11.7109375" style="98" bestFit="1" customWidth="1"/>
    <col min="6161" max="6161" width="15.42578125" style="98" bestFit="1" customWidth="1"/>
    <col min="6162" max="6162" width="9.42578125" style="98" bestFit="1" customWidth="1"/>
    <col min="6163" max="6163" width="15.42578125" style="98" bestFit="1" customWidth="1"/>
    <col min="6164" max="6164" width="9.42578125" style="98" bestFit="1" customWidth="1"/>
    <col min="6165" max="6400" width="9.140625" style="98"/>
    <col min="6401" max="6401" width="9.5703125" style="98" customWidth="1"/>
    <col min="6402" max="6402" width="12" style="98" bestFit="1" customWidth="1"/>
    <col min="6403" max="6403" width="5.7109375" style="98" customWidth="1"/>
    <col min="6404" max="6404" width="72" style="98" customWidth="1"/>
    <col min="6405" max="6410" width="0" style="98" hidden="1" customWidth="1"/>
    <col min="6411" max="6411" width="17.7109375" style="98" customWidth="1"/>
    <col min="6412" max="6412" width="9.28515625" style="98" customWidth="1"/>
    <col min="6413" max="6413" width="14" style="98" bestFit="1" customWidth="1"/>
    <col min="6414" max="6415" width="15.42578125" style="98" bestFit="1" customWidth="1"/>
    <col min="6416" max="6416" width="11.7109375" style="98" bestFit="1" customWidth="1"/>
    <col min="6417" max="6417" width="15.42578125" style="98" bestFit="1" customWidth="1"/>
    <col min="6418" max="6418" width="9.42578125" style="98" bestFit="1" customWidth="1"/>
    <col min="6419" max="6419" width="15.42578125" style="98" bestFit="1" customWidth="1"/>
    <col min="6420" max="6420" width="9.42578125" style="98" bestFit="1" customWidth="1"/>
    <col min="6421" max="6656" width="9.140625" style="98"/>
    <col min="6657" max="6657" width="9.5703125" style="98" customWidth="1"/>
    <col min="6658" max="6658" width="12" style="98" bestFit="1" customWidth="1"/>
    <col min="6659" max="6659" width="5.7109375" style="98" customWidth="1"/>
    <col min="6660" max="6660" width="72" style="98" customWidth="1"/>
    <col min="6661" max="6666" width="0" style="98" hidden="1" customWidth="1"/>
    <col min="6667" max="6667" width="17.7109375" style="98" customWidth="1"/>
    <col min="6668" max="6668" width="9.28515625" style="98" customWidth="1"/>
    <col min="6669" max="6669" width="14" style="98" bestFit="1" customWidth="1"/>
    <col min="6670" max="6671" width="15.42578125" style="98" bestFit="1" customWidth="1"/>
    <col min="6672" max="6672" width="11.7109375" style="98" bestFit="1" customWidth="1"/>
    <col min="6673" max="6673" width="15.42578125" style="98" bestFit="1" customWidth="1"/>
    <col min="6674" max="6674" width="9.42578125" style="98" bestFit="1" customWidth="1"/>
    <col min="6675" max="6675" width="15.42578125" style="98" bestFit="1" customWidth="1"/>
    <col min="6676" max="6676" width="9.42578125" style="98" bestFit="1" customWidth="1"/>
    <col min="6677" max="6912" width="9.140625" style="98"/>
    <col min="6913" max="6913" width="9.5703125" style="98" customWidth="1"/>
    <col min="6914" max="6914" width="12" style="98" bestFit="1" customWidth="1"/>
    <col min="6915" max="6915" width="5.7109375" style="98" customWidth="1"/>
    <col min="6916" max="6916" width="72" style="98" customWidth="1"/>
    <col min="6917" max="6922" width="0" style="98" hidden="1" customWidth="1"/>
    <col min="6923" max="6923" width="17.7109375" style="98" customWidth="1"/>
    <col min="6924" max="6924" width="9.28515625" style="98" customWidth="1"/>
    <col min="6925" max="6925" width="14" style="98" bestFit="1" customWidth="1"/>
    <col min="6926" max="6927" width="15.42578125" style="98" bestFit="1" customWidth="1"/>
    <col min="6928" max="6928" width="11.7109375" style="98" bestFit="1" customWidth="1"/>
    <col min="6929" max="6929" width="15.42578125" style="98" bestFit="1" customWidth="1"/>
    <col min="6930" max="6930" width="9.42578125" style="98" bestFit="1" customWidth="1"/>
    <col min="6931" max="6931" width="15.42578125" style="98" bestFit="1" customWidth="1"/>
    <col min="6932" max="6932" width="9.42578125" style="98" bestFit="1" customWidth="1"/>
    <col min="6933" max="7168" width="9.140625" style="98"/>
    <col min="7169" max="7169" width="9.5703125" style="98" customWidth="1"/>
    <col min="7170" max="7170" width="12" style="98" bestFit="1" customWidth="1"/>
    <col min="7171" max="7171" width="5.7109375" style="98" customWidth="1"/>
    <col min="7172" max="7172" width="72" style="98" customWidth="1"/>
    <col min="7173" max="7178" width="0" style="98" hidden="1" customWidth="1"/>
    <col min="7179" max="7179" width="17.7109375" style="98" customWidth="1"/>
    <col min="7180" max="7180" width="9.28515625" style="98" customWidth="1"/>
    <col min="7181" max="7181" width="14" style="98" bestFit="1" customWidth="1"/>
    <col min="7182" max="7183" width="15.42578125" style="98" bestFit="1" customWidth="1"/>
    <col min="7184" max="7184" width="11.7109375" style="98" bestFit="1" customWidth="1"/>
    <col min="7185" max="7185" width="15.42578125" style="98" bestFit="1" customWidth="1"/>
    <col min="7186" max="7186" width="9.42578125" style="98" bestFit="1" customWidth="1"/>
    <col min="7187" max="7187" width="15.42578125" style="98" bestFit="1" customWidth="1"/>
    <col min="7188" max="7188" width="9.42578125" style="98" bestFit="1" customWidth="1"/>
    <col min="7189" max="7424" width="9.140625" style="98"/>
    <col min="7425" max="7425" width="9.5703125" style="98" customWidth="1"/>
    <col min="7426" max="7426" width="12" style="98" bestFit="1" customWidth="1"/>
    <col min="7427" max="7427" width="5.7109375" style="98" customWidth="1"/>
    <col min="7428" max="7428" width="72" style="98" customWidth="1"/>
    <col min="7429" max="7434" width="0" style="98" hidden="1" customWidth="1"/>
    <col min="7435" max="7435" width="17.7109375" style="98" customWidth="1"/>
    <col min="7436" max="7436" width="9.28515625" style="98" customWidth="1"/>
    <col min="7437" max="7437" width="14" style="98" bestFit="1" customWidth="1"/>
    <col min="7438" max="7439" width="15.42578125" style="98" bestFit="1" customWidth="1"/>
    <col min="7440" max="7440" width="11.7109375" style="98" bestFit="1" customWidth="1"/>
    <col min="7441" max="7441" width="15.42578125" style="98" bestFit="1" customWidth="1"/>
    <col min="7442" max="7442" width="9.42578125" style="98" bestFit="1" customWidth="1"/>
    <col min="7443" max="7443" width="15.42578125" style="98" bestFit="1" customWidth="1"/>
    <col min="7444" max="7444" width="9.42578125" style="98" bestFit="1" customWidth="1"/>
    <col min="7445" max="7680" width="9.140625" style="98"/>
    <col min="7681" max="7681" width="9.5703125" style="98" customWidth="1"/>
    <col min="7682" max="7682" width="12" style="98" bestFit="1" customWidth="1"/>
    <col min="7683" max="7683" width="5.7109375" style="98" customWidth="1"/>
    <col min="7684" max="7684" width="72" style="98" customWidth="1"/>
    <col min="7685" max="7690" width="0" style="98" hidden="1" customWidth="1"/>
    <col min="7691" max="7691" width="17.7109375" style="98" customWidth="1"/>
    <col min="7692" max="7692" width="9.28515625" style="98" customWidth="1"/>
    <col min="7693" max="7693" width="14" style="98" bestFit="1" customWidth="1"/>
    <col min="7694" max="7695" width="15.42578125" style="98" bestFit="1" customWidth="1"/>
    <col min="7696" max="7696" width="11.7109375" style="98" bestFit="1" customWidth="1"/>
    <col min="7697" max="7697" width="15.42578125" style="98" bestFit="1" customWidth="1"/>
    <col min="7698" max="7698" width="9.42578125" style="98" bestFit="1" customWidth="1"/>
    <col min="7699" max="7699" width="15.42578125" style="98" bestFit="1" customWidth="1"/>
    <col min="7700" max="7700" width="9.42578125" style="98" bestFit="1" customWidth="1"/>
    <col min="7701" max="7936" width="9.140625" style="98"/>
    <col min="7937" max="7937" width="9.5703125" style="98" customWidth="1"/>
    <col min="7938" max="7938" width="12" style="98" bestFit="1" customWidth="1"/>
    <col min="7939" max="7939" width="5.7109375" style="98" customWidth="1"/>
    <col min="7940" max="7940" width="72" style="98" customWidth="1"/>
    <col min="7941" max="7946" width="0" style="98" hidden="1" customWidth="1"/>
    <col min="7947" max="7947" width="17.7109375" style="98" customWidth="1"/>
    <col min="7948" max="7948" width="9.28515625" style="98" customWidth="1"/>
    <col min="7949" max="7949" width="14" style="98" bestFit="1" customWidth="1"/>
    <col min="7950" max="7951" width="15.42578125" style="98" bestFit="1" customWidth="1"/>
    <col min="7952" max="7952" width="11.7109375" style="98" bestFit="1" customWidth="1"/>
    <col min="7953" max="7953" width="15.42578125" style="98" bestFit="1" customWidth="1"/>
    <col min="7954" max="7954" width="9.42578125" style="98" bestFit="1" customWidth="1"/>
    <col min="7955" max="7955" width="15.42578125" style="98" bestFit="1" customWidth="1"/>
    <col min="7956" max="7956" width="9.42578125" style="98" bestFit="1" customWidth="1"/>
    <col min="7957" max="8192" width="9.140625" style="98"/>
    <col min="8193" max="8193" width="9.5703125" style="98" customWidth="1"/>
    <col min="8194" max="8194" width="12" style="98" bestFit="1" customWidth="1"/>
    <col min="8195" max="8195" width="5.7109375" style="98" customWidth="1"/>
    <col min="8196" max="8196" width="72" style="98" customWidth="1"/>
    <col min="8197" max="8202" width="0" style="98" hidden="1" customWidth="1"/>
    <col min="8203" max="8203" width="17.7109375" style="98" customWidth="1"/>
    <col min="8204" max="8204" width="9.28515625" style="98" customWidth="1"/>
    <col min="8205" max="8205" width="14" style="98" bestFit="1" customWidth="1"/>
    <col min="8206" max="8207" width="15.42578125" style="98" bestFit="1" customWidth="1"/>
    <col min="8208" max="8208" width="11.7109375" style="98" bestFit="1" customWidth="1"/>
    <col min="8209" max="8209" width="15.42578125" style="98" bestFit="1" customWidth="1"/>
    <col min="8210" max="8210" width="9.42578125" style="98" bestFit="1" customWidth="1"/>
    <col min="8211" max="8211" width="15.42578125" style="98" bestFit="1" customWidth="1"/>
    <col min="8212" max="8212" width="9.42578125" style="98" bestFit="1" customWidth="1"/>
    <col min="8213" max="8448" width="9.140625" style="98"/>
    <col min="8449" max="8449" width="9.5703125" style="98" customWidth="1"/>
    <col min="8450" max="8450" width="12" style="98" bestFit="1" customWidth="1"/>
    <col min="8451" max="8451" width="5.7109375" style="98" customWidth="1"/>
    <col min="8452" max="8452" width="72" style="98" customWidth="1"/>
    <col min="8453" max="8458" width="0" style="98" hidden="1" customWidth="1"/>
    <col min="8459" max="8459" width="17.7109375" style="98" customWidth="1"/>
    <col min="8460" max="8460" width="9.28515625" style="98" customWidth="1"/>
    <col min="8461" max="8461" width="14" style="98" bestFit="1" customWidth="1"/>
    <col min="8462" max="8463" width="15.42578125" style="98" bestFit="1" customWidth="1"/>
    <col min="8464" max="8464" width="11.7109375" style="98" bestFit="1" customWidth="1"/>
    <col min="8465" max="8465" width="15.42578125" style="98" bestFit="1" customWidth="1"/>
    <col min="8466" max="8466" width="9.42578125" style="98" bestFit="1" customWidth="1"/>
    <col min="8467" max="8467" width="15.42578125" style="98" bestFit="1" customWidth="1"/>
    <col min="8468" max="8468" width="9.42578125" style="98" bestFit="1" customWidth="1"/>
    <col min="8469" max="8704" width="9.140625" style="98"/>
    <col min="8705" max="8705" width="9.5703125" style="98" customWidth="1"/>
    <col min="8706" max="8706" width="12" style="98" bestFit="1" customWidth="1"/>
    <col min="8707" max="8707" width="5.7109375" style="98" customWidth="1"/>
    <col min="8708" max="8708" width="72" style="98" customWidth="1"/>
    <col min="8709" max="8714" width="0" style="98" hidden="1" customWidth="1"/>
    <col min="8715" max="8715" width="17.7109375" style="98" customWidth="1"/>
    <col min="8716" max="8716" width="9.28515625" style="98" customWidth="1"/>
    <col min="8717" max="8717" width="14" style="98" bestFit="1" customWidth="1"/>
    <col min="8718" max="8719" width="15.42578125" style="98" bestFit="1" customWidth="1"/>
    <col min="8720" max="8720" width="11.7109375" style="98" bestFit="1" customWidth="1"/>
    <col min="8721" max="8721" width="15.42578125" style="98" bestFit="1" customWidth="1"/>
    <col min="8722" max="8722" width="9.42578125" style="98" bestFit="1" customWidth="1"/>
    <col min="8723" max="8723" width="15.42578125" style="98" bestFit="1" customWidth="1"/>
    <col min="8724" max="8724" width="9.42578125" style="98" bestFit="1" customWidth="1"/>
    <col min="8725" max="8960" width="9.140625" style="98"/>
    <col min="8961" max="8961" width="9.5703125" style="98" customWidth="1"/>
    <col min="8962" max="8962" width="12" style="98" bestFit="1" customWidth="1"/>
    <col min="8963" max="8963" width="5.7109375" style="98" customWidth="1"/>
    <col min="8964" max="8964" width="72" style="98" customWidth="1"/>
    <col min="8965" max="8970" width="0" style="98" hidden="1" customWidth="1"/>
    <col min="8971" max="8971" width="17.7109375" style="98" customWidth="1"/>
    <col min="8972" max="8972" width="9.28515625" style="98" customWidth="1"/>
    <col min="8973" max="8973" width="14" style="98" bestFit="1" customWidth="1"/>
    <col min="8974" max="8975" width="15.42578125" style="98" bestFit="1" customWidth="1"/>
    <col min="8976" max="8976" width="11.7109375" style="98" bestFit="1" customWidth="1"/>
    <col min="8977" max="8977" width="15.42578125" style="98" bestFit="1" customWidth="1"/>
    <col min="8978" max="8978" width="9.42578125" style="98" bestFit="1" customWidth="1"/>
    <col min="8979" max="8979" width="15.42578125" style="98" bestFit="1" customWidth="1"/>
    <col min="8980" max="8980" width="9.42578125" style="98" bestFit="1" customWidth="1"/>
    <col min="8981" max="9216" width="9.140625" style="98"/>
    <col min="9217" max="9217" width="9.5703125" style="98" customWidth="1"/>
    <col min="9218" max="9218" width="12" style="98" bestFit="1" customWidth="1"/>
    <col min="9219" max="9219" width="5.7109375" style="98" customWidth="1"/>
    <col min="9220" max="9220" width="72" style="98" customWidth="1"/>
    <col min="9221" max="9226" width="0" style="98" hidden="1" customWidth="1"/>
    <col min="9227" max="9227" width="17.7109375" style="98" customWidth="1"/>
    <col min="9228" max="9228" width="9.28515625" style="98" customWidth="1"/>
    <col min="9229" max="9229" width="14" style="98" bestFit="1" customWidth="1"/>
    <col min="9230" max="9231" width="15.42578125" style="98" bestFit="1" customWidth="1"/>
    <col min="9232" max="9232" width="11.7109375" style="98" bestFit="1" customWidth="1"/>
    <col min="9233" max="9233" width="15.42578125" style="98" bestFit="1" customWidth="1"/>
    <col min="9234" max="9234" width="9.42578125" style="98" bestFit="1" customWidth="1"/>
    <col min="9235" max="9235" width="15.42578125" style="98" bestFit="1" customWidth="1"/>
    <col min="9236" max="9236" width="9.42578125" style="98" bestFit="1" customWidth="1"/>
    <col min="9237" max="9472" width="9.140625" style="98"/>
    <col min="9473" max="9473" width="9.5703125" style="98" customWidth="1"/>
    <col min="9474" max="9474" width="12" style="98" bestFit="1" customWidth="1"/>
    <col min="9475" max="9475" width="5.7109375" style="98" customWidth="1"/>
    <col min="9476" max="9476" width="72" style="98" customWidth="1"/>
    <col min="9477" max="9482" width="0" style="98" hidden="1" customWidth="1"/>
    <col min="9483" max="9483" width="17.7109375" style="98" customWidth="1"/>
    <col min="9484" max="9484" width="9.28515625" style="98" customWidth="1"/>
    <col min="9485" max="9485" width="14" style="98" bestFit="1" customWidth="1"/>
    <col min="9486" max="9487" width="15.42578125" style="98" bestFit="1" customWidth="1"/>
    <col min="9488" max="9488" width="11.7109375" style="98" bestFit="1" customWidth="1"/>
    <col min="9489" max="9489" width="15.42578125" style="98" bestFit="1" customWidth="1"/>
    <col min="9490" max="9490" width="9.42578125" style="98" bestFit="1" customWidth="1"/>
    <col min="9491" max="9491" width="15.42578125" style="98" bestFit="1" customWidth="1"/>
    <col min="9492" max="9492" width="9.42578125" style="98" bestFit="1" customWidth="1"/>
    <col min="9493" max="9728" width="9.140625" style="98"/>
    <col min="9729" max="9729" width="9.5703125" style="98" customWidth="1"/>
    <col min="9730" max="9730" width="12" style="98" bestFit="1" customWidth="1"/>
    <col min="9731" max="9731" width="5.7109375" style="98" customWidth="1"/>
    <col min="9732" max="9732" width="72" style="98" customWidth="1"/>
    <col min="9733" max="9738" width="0" style="98" hidden="1" customWidth="1"/>
    <col min="9739" max="9739" width="17.7109375" style="98" customWidth="1"/>
    <col min="9740" max="9740" width="9.28515625" style="98" customWidth="1"/>
    <col min="9741" max="9741" width="14" style="98" bestFit="1" customWidth="1"/>
    <col min="9742" max="9743" width="15.42578125" style="98" bestFit="1" customWidth="1"/>
    <col min="9744" max="9744" width="11.7109375" style="98" bestFit="1" customWidth="1"/>
    <col min="9745" max="9745" width="15.42578125" style="98" bestFit="1" customWidth="1"/>
    <col min="9746" max="9746" width="9.42578125" style="98" bestFit="1" customWidth="1"/>
    <col min="9747" max="9747" width="15.42578125" style="98" bestFit="1" customWidth="1"/>
    <col min="9748" max="9748" width="9.42578125" style="98" bestFit="1" customWidth="1"/>
    <col min="9749" max="9984" width="9.140625" style="98"/>
    <col min="9985" max="9985" width="9.5703125" style="98" customWidth="1"/>
    <col min="9986" max="9986" width="12" style="98" bestFit="1" customWidth="1"/>
    <col min="9987" max="9987" width="5.7109375" style="98" customWidth="1"/>
    <col min="9988" max="9988" width="72" style="98" customWidth="1"/>
    <col min="9989" max="9994" width="0" style="98" hidden="1" customWidth="1"/>
    <col min="9995" max="9995" width="17.7109375" style="98" customWidth="1"/>
    <col min="9996" max="9996" width="9.28515625" style="98" customWidth="1"/>
    <col min="9997" max="9997" width="14" style="98" bestFit="1" customWidth="1"/>
    <col min="9998" max="9999" width="15.42578125" style="98" bestFit="1" customWidth="1"/>
    <col min="10000" max="10000" width="11.7109375" style="98" bestFit="1" customWidth="1"/>
    <col min="10001" max="10001" width="15.42578125" style="98" bestFit="1" customWidth="1"/>
    <col min="10002" max="10002" width="9.42578125" style="98" bestFit="1" customWidth="1"/>
    <col min="10003" max="10003" width="15.42578125" style="98" bestFit="1" customWidth="1"/>
    <col min="10004" max="10004" width="9.42578125" style="98" bestFit="1" customWidth="1"/>
    <col min="10005" max="10240" width="9.140625" style="98"/>
    <col min="10241" max="10241" width="9.5703125" style="98" customWidth="1"/>
    <col min="10242" max="10242" width="12" style="98" bestFit="1" customWidth="1"/>
    <col min="10243" max="10243" width="5.7109375" style="98" customWidth="1"/>
    <col min="10244" max="10244" width="72" style="98" customWidth="1"/>
    <col min="10245" max="10250" width="0" style="98" hidden="1" customWidth="1"/>
    <col min="10251" max="10251" width="17.7109375" style="98" customWidth="1"/>
    <col min="10252" max="10252" width="9.28515625" style="98" customWidth="1"/>
    <col min="10253" max="10253" width="14" style="98" bestFit="1" customWidth="1"/>
    <col min="10254" max="10255" width="15.42578125" style="98" bestFit="1" customWidth="1"/>
    <col min="10256" max="10256" width="11.7109375" style="98" bestFit="1" customWidth="1"/>
    <col min="10257" max="10257" width="15.42578125" style="98" bestFit="1" customWidth="1"/>
    <col min="10258" max="10258" width="9.42578125" style="98" bestFit="1" customWidth="1"/>
    <col min="10259" max="10259" width="15.42578125" style="98" bestFit="1" customWidth="1"/>
    <col min="10260" max="10260" width="9.42578125" style="98" bestFit="1" customWidth="1"/>
    <col min="10261" max="10496" width="9.140625" style="98"/>
    <col min="10497" max="10497" width="9.5703125" style="98" customWidth="1"/>
    <col min="10498" max="10498" width="12" style="98" bestFit="1" customWidth="1"/>
    <col min="10499" max="10499" width="5.7109375" style="98" customWidth="1"/>
    <col min="10500" max="10500" width="72" style="98" customWidth="1"/>
    <col min="10501" max="10506" width="0" style="98" hidden="1" customWidth="1"/>
    <col min="10507" max="10507" width="17.7109375" style="98" customWidth="1"/>
    <col min="10508" max="10508" width="9.28515625" style="98" customWidth="1"/>
    <col min="10509" max="10509" width="14" style="98" bestFit="1" customWidth="1"/>
    <col min="10510" max="10511" width="15.42578125" style="98" bestFit="1" customWidth="1"/>
    <col min="10512" max="10512" width="11.7109375" style="98" bestFit="1" customWidth="1"/>
    <col min="10513" max="10513" width="15.42578125" style="98" bestFit="1" customWidth="1"/>
    <col min="10514" max="10514" width="9.42578125" style="98" bestFit="1" customWidth="1"/>
    <col min="10515" max="10515" width="15.42578125" style="98" bestFit="1" customWidth="1"/>
    <col min="10516" max="10516" width="9.42578125" style="98" bestFit="1" customWidth="1"/>
    <col min="10517" max="10752" width="9.140625" style="98"/>
    <col min="10753" max="10753" width="9.5703125" style="98" customWidth="1"/>
    <col min="10754" max="10754" width="12" style="98" bestFit="1" customWidth="1"/>
    <col min="10755" max="10755" width="5.7109375" style="98" customWidth="1"/>
    <col min="10756" max="10756" width="72" style="98" customWidth="1"/>
    <col min="10757" max="10762" width="0" style="98" hidden="1" customWidth="1"/>
    <col min="10763" max="10763" width="17.7109375" style="98" customWidth="1"/>
    <col min="10764" max="10764" width="9.28515625" style="98" customWidth="1"/>
    <col min="10765" max="10765" width="14" style="98" bestFit="1" customWidth="1"/>
    <col min="10766" max="10767" width="15.42578125" style="98" bestFit="1" customWidth="1"/>
    <col min="10768" max="10768" width="11.7109375" style="98" bestFit="1" customWidth="1"/>
    <col min="10769" max="10769" width="15.42578125" style="98" bestFit="1" customWidth="1"/>
    <col min="10770" max="10770" width="9.42578125" style="98" bestFit="1" customWidth="1"/>
    <col min="10771" max="10771" width="15.42578125" style="98" bestFit="1" customWidth="1"/>
    <col min="10772" max="10772" width="9.42578125" style="98" bestFit="1" customWidth="1"/>
    <col min="10773" max="11008" width="9.140625" style="98"/>
    <col min="11009" max="11009" width="9.5703125" style="98" customWidth="1"/>
    <col min="11010" max="11010" width="12" style="98" bestFit="1" customWidth="1"/>
    <col min="11011" max="11011" width="5.7109375" style="98" customWidth="1"/>
    <col min="11012" max="11012" width="72" style="98" customWidth="1"/>
    <col min="11013" max="11018" width="0" style="98" hidden="1" customWidth="1"/>
    <col min="11019" max="11019" width="17.7109375" style="98" customWidth="1"/>
    <col min="11020" max="11020" width="9.28515625" style="98" customWidth="1"/>
    <col min="11021" max="11021" width="14" style="98" bestFit="1" customWidth="1"/>
    <col min="11022" max="11023" width="15.42578125" style="98" bestFit="1" customWidth="1"/>
    <col min="11024" max="11024" width="11.7109375" style="98" bestFit="1" customWidth="1"/>
    <col min="11025" max="11025" width="15.42578125" style="98" bestFit="1" customWidth="1"/>
    <col min="11026" max="11026" width="9.42578125" style="98" bestFit="1" customWidth="1"/>
    <col min="11027" max="11027" width="15.42578125" style="98" bestFit="1" customWidth="1"/>
    <col min="11028" max="11028" width="9.42578125" style="98" bestFit="1" customWidth="1"/>
    <col min="11029" max="11264" width="9.140625" style="98"/>
    <col min="11265" max="11265" width="9.5703125" style="98" customWidth="1"/>
    <col min="11266" max="11266" width="12" style="98" bestFit="1" customWidth="1"/>
    <col min="11267" max="11267" width="5.7109375" style="98" customWidth="1"/>
    <col min="11268" max="11268" width="72" style="98" customWidth="1"/>
    <col min="11269" max="11274" width="0" style="98" hidden="1" customWidth="1"/>
    <col min="11275" max="11275" width="17.7109375" style="98" customWidth="1"/>
    <col min="11276" max="11276" width="9.28515625" style="98" customWidth="1"/>
    <col min="11277" max="11277" width="14" style="98" bestFit="1" customWidth="1"/>
    <col min="11278" max="11279" width="15.42578125" style="98" bestFit="1" customWidth="1"/>
    <col min="11280" max="11280" width="11.7109375" style="98" bestFit="1" customWidth="1"/>
    <col min="11281" max="11281" width="15.42578125" style="98" bestFit="1" customWidth="1"/>
    <col min="11282" max="11282" width="9.42578125" style="98" bestFit="1" customWidth="1"/>
    <col min="11283" max="11283" width="15.42578125" style="98" bestFit="1" customWidth="1"/>
    <col min="11284" max="11284" width="9.42578125" style="98" bestFit="1" customWidth="1"/>
    <col min="11285" max="11520" width="9.140625" style="98"/>
    <col min="11521" max="11521" width="9.5703125" style="98" customWidth="1"/>
    <col min="11522" max="11522" width="12" style="98" bestFit="1" customWidth="1"/>
    <col min="11523" max="11523" width="5.7109375" style="98" customWidth="1"/>
    <col min="11524" max="11524" width="72" style="98" customWidth="1"/>
    <col min="11525" max="11530" width="0" style="98" hidden="1" customWidth="1"/>
    <col min="11531" max="11531" width="17.7109375" style="98" customWidth="1"/>
    <col min="11532" max="11532" width="9.28515625" style="98" customWidth="1"/>
    <col min="11533" max="11533" width="14" style="98" bestFit="1" customWidth="1"/>
    <col min="11534" max="11535" width="15.42578125" style="98" bestFit="1" customWidth="1"/>
    <col min="11536" max="11536" width="11.7109375" style="98" bestFit="1" customWidth="1"/>
    <col min="11537" max="11537" width="15.42578125" style="98" bestFit="1" customWidth="1"/>
    <col min="11538" max="11538" width="9.42578125" style="98" bestFit="1" customWidth="1"/>
    <col min="11539" max="11539" width="15.42578125" style="98" bestFit="1" customWidth="1"/>
    <col min="11540" max="11540" width="9.42578125" style="98" bestFit="1" customWidth="1"/>
    <col min="11541" max="11776" width="9.140625" style="98"/>
    <col min="11777" max="11777" width="9.5703125" style="98" customWidth="1"/>
    <col min="11778" max="11778" width="12" style="98" bestFit="1" customWidth="1"/>
    <col min="11779" max="11779" width="5.7109375" style="98" customWidth="1"/>
    <col min="11780" max="11780" width="72" style="98" customWidth="1"/>
    <col min="11781" max="11786" width="0" style="98" hidden="1" customWidth="1"/>
    <col min="11787" max="11787" width="17.7109375" style="98" customWidth="1"/>
    <col min="11788" max="11788" width="9.28515625" style="98" customWidth="1"/>
    <col min="11789" max="11789" width="14" style="98" bestFit="1" customWidth="1"/>
    <col min="11790" max="11791" width="15.42578125" style="98" bestFit="1" customWidth="1"/>
    <col min="11792" max="11792" width="11.7109375" style="98" bestFit="1" customWidth="1"/>
    <col min="11793" max="11793" width="15.42578125" style="98" bestFit="1" customWidth="1"/>
    <col min="11794" max="11794" width="9.42578125" style="98" bestFit="1" customWidth="1"/>
    <col min="11795" max="11795" width="15.42578125" style="98" bestFit="1" customWidth="1"/>
    <col min="11796" max="11796" width="9.42578125" style="98" bestFit="1" customWidth="1"/>
    <col min="11797" max="12032" width="9.140625" style="98"/>
    <col min="12033" max="12033" width="9.5703125" style="98" customWidth="1"/>
    <col min="12034" max="12034" width="12" style="98" bestFit="1" customWidth="1"/>
    <col min="12035" max="12035" width="5.7109375" style="98" customWidth="1"/>
    <col min="12036" max="12036" width="72" style="98" customWidth="1"/>
    <col min="12037" max="12042" width="0" style="98" hidden="1" customWidth="1"/>
    <col min="12043" max="12043" width="17.7109375" style="98" customWidth="1"/>
    <col min="12044" max="12044" width="9.28515625" style="98" customWidth="1"/>
    <col min="12045" max="12045" width="14" style="98" bestFit="1" customWidth="1"/>
    <col min="12046" max="12047" width="15.42578125" style="98" bestFit="1" customWidth="1"/>
    <col min="12048" max="12048" width="11.7109375" style="98" bestFit="1" customWidth="1"/>
    <col min="12049" max="12049" width="15.42578125" style="98" bestFit="1" customWidth="1"/>
    <col min="12050" max="12050" width="9.42578125" style="98" bestFit="1" customWidth="1"/>
    <col min="12051" max="12051" width="15.42578125" style="98" bestFit="1" customWidth="1"/>
    <col min="12052" max="12052" width="9.42578125" style="98" bestFit="1" customWidth="1"/>
    <col min="12053" max="12288" width="9.140625" style="98"/>
    <col min="12289" max="12289" width="9.5703125" style="98" customWidth="1"/>
    <col min="12290" max="12290" width="12" style="98" bestFit="1" customWidth="1"/>
    <col min="12291" max="12291" width="5.7109375" style="98" customWidth="1"/>
    <col min="12292" max="12292" width="72" style="98" customWidth="1"/>
    <col min="12293" max="12298" width="0" style="98" hidden="1" customWidth="1"/>
    <col min="12299" max="12299" width="17.7109375" style="98" customWidth="1"/>
    <col min="12300" max="12300" width="9.28515625" style="98" customWidth="1"/>
    <col min="12301" max="12301" width="14" style="98" bestFit="1" customWidth="1"/>
    <col min="12302" max="12303" width="15.42578125" style="98" bestFit="1" customWidth="1"/>
    <col min="12304" max="12304" width="11.7109375" style="98" bestFit="1" customWidth="1"/>
    <col min="12305" max="12305" width="15.42578125" style="98" bestFit="1" customWidth="1"/>
    <col min="12306" max="12306" width="9.42578125" style="98" bestFit="1" customWidth="1"/>
    <col min="12307" max="12307" width="15.42578125" style="98" bestFit="1" customWidth="1"/>
    <col min="12308" max="12308" width="9.42578125" style="98" bestFit="1" customWidth="1"/>
    <col min="12309" max="12544" width="9.140625" style="98"/>
    <col min="12545" max="12545" width="9.5703125" style="98" customWidth="1"/>
    <col min="12546" max="12546" width="12" style="98" bestFit="1" customWidth="1"/>
    <col min="12547" max="12547" width="5.7109375" style="98" customWidth="1"/>
    <col min="12548" max="12548" width="72" style="98" customWidth="1"/>
    <col min="12549" max="12554" width="0" style="98" hidden="1" customWidth="1"/>
    <col min="12555" max="12555" width="17.7109375" style="98" customWidth="1"/>
    <col min="12556" max="12556" width="9.28515625" style="98" customWidth="1"/>
    <col min="12557" max="12557" width="14" style="98" bestFit="1" customWidth="1"/>
    <col min="12558" max="12559" width="15.42578125" style="98" bestFit="1" customWidth="1"/>
    <col min="12560" max="12560" width="11.7109375" style="98" bestFit="1" customWidth="1"/>
    <col min="12561" max="12561" width="15.42578125" style="98" bestFit="1" customWidth="1"/>
    <col min="12562" max="12562" width="9.42578125" style="98" bestFit="1" customWidth="1"/>
    <col min="12563" max="12563" width="15.42578125" style="98" bestFit="1" customWidth="1"/>
    <col min="12564" max="12564" width="9.42578125" style="98" bestFit="1" customWidth="1"/>
    <col min="12565" max="12800" width="9.140625" style="98"/>
    <col min="12801" max="12801" width="9.5703125" style="98" customWidth="1"/>
    <col min="12802" max="12802" width="12" style="98" bestFit="1" customWidth="1"/>
    <col min="12803" max="12803" width="5.7109375" style="98" customWidth="1"/>
    <col min="12804" max="12804" width="72" style="98" customWidth="1"/>
    <col min="12805" max="12810" width="0" style="98" hidden="1" customWidth="1"/>
    <col min="12811" max="12811" width="17.7109375" style="98" customWidth="1"/>
    <col min="12812" max="12812" width="9.28515625" style="98" customWidth="1"/>
    <col min="12813" max="12813" width="14" style="98" bestFit="1" customWidth="1"/>
    <col min="12814" max="12815" width="15.42578125" style="98" bestFit="1" customWidth="1"/>
    <col min="12816" max="12816" width="11.7109375" style="98" bestFit="1" customWidth="1"/>
    <col min="12817" max="12817" width="15.42578125" style="98" bestFit="1" customWidth="1"/>
    <col min="12818" max="12818" width="9.42578125" style="98" bestFit="1" customWidth="1"/>
    <col min="12819" max="12819" width="15.42578125" style="98" bestFit="1" customWidth="1"/>
    <col min="12820" max="12820" width="9.42578125" style="98" bestFit="1" customWidth="1"/>
    <col min="12821" max="13056" width="9.140625" style="98"/>
    <col min="13057" max="13057" width="9.5703125" style="98" customWidth="1"/>
    <col min="13058" max="13058" width="12" style="98" bestFit="1" customWidth="1"/>
    <col min="13059" max="13059" width="5.7109375" style="98" customWidth="1"/>
    <col min="13060" max="13060" width="72" style="98" customWidth="1"/>
    <col min="13061" max="13066" width="0" style="98" hidden="1" customWidth="1"/>
    <col min="13067" max="13067" width="17.7109375" style="98" customWidth="1"/>
    <col min="13068" max="13068" width="9.28515625" style="98" customWidth="1"/>
    <col min="13069" max="13069" width="14" style="98" bestFit="1" customWidth="1"/>
    <col min="13070" max="13071" width="15.42578125" style="98" bestFit="1" customWidth="1"/>
    <col min="13072" max="13072" width="11.7109375" style="98" bestFit="1" customWidth="1"/>
    <col min="13073" max="13073" width="15.42578125" style="98" bestFit="1" customWidth="1"/>
    <col min="13074" max="13074" width="9.42578125" style="98" bestFit="1" customWidth="1"/>
    <col min="13075" max="13075" width="15.42578125" style="98" bestFit="1" customWidth="1"/>
    <col min="13076" max="13076" width="9.42578125" style="98" bestFit="1" customWidth="1"/>
    <col min="13077" max="13312" width="9.140625" style="98"/>
    <col min="13313" max="13313" width="9.5703125" style="98" customWidth="1"/>
    <col min="13314" max="13314" width="12" style="98" bestFit="1" customWidth="1"/>
    <col min="13315" max="13315" width="5.7109375" style="98" customWidth="1"/>
    <col min="13316" max="13316" width="72" style="98" customWidth="1"/>
    <col min="13317" max="13322" width="0" style="98" hidden="1" customWidth="1"/>
    <col min="13323" max="13323" width="17.7109375" style="98" customWidth="1"/>
    <col min="13324" max="13324" width="9.28515625" style="98" customWidth="1"/>
    <col min="13325" max="13325" width="14" style="98" bestFit="1" customWidth="1"/>
    <col min="13326" max="13327" width="15.42578125" style="98" bestFit="1" customWidth="1"/>
    <col min="13328" max="13328" width="11.7109375" style="98" bestFit="1" customWidth="1"/>
    <col min="13329" max="13329" width="15.42578125" style="98" bestFit="1" customWidth="1"/>
    <col min="13330" max="13330" width="9.42578125" style="98" bestFit="1" customWidth="1"/>
    <col min="13331" max="13331" width="15.42578125" style="98" bestFit="1" customWidth="1"/>
    <col min="13332" max="13332" width="9.42578125" style="98" bestFit="1" customWidth="1"/>
    <col min="13333" max="13568" width="9.140625" style="98"/>
    <col min="13569" max="13569" width="9.5703125" style="98" customWidth="1"/>
    <col min="13570" max="13570" width="12" style="98" bestFit="1" customWidth="1"/>
    <col min="13571" max="13571" width="5.7109375" style="98" customWidth="1"/>
    <col min="13572" max="13572" width="72" style="98" customWidth="1"/>
    <col min="13573" max="13578" width="0" style="98" hidden="1" customWidth="1"/>
    <col min="13579" max="13579" width="17.7109375" style="98" customWidth="1"/>
    <col min="13580" max="13580" width="9.28515625" style="98" customWidth="1"/>
    <col min="13581" max="13581" width="14" style="98" bestFit="1" customWidth="1"/>
    <col min="13582" max="13583" width="15.42578125" style="98" bestFit="1" customWidth="1"/>
    <col min="13584" max="13584" width="11.7109375" style="98" bestFit="1" customWidth="1"/>
    <col min="13585" max="13585" width="15.42578125" style="98" bestFit="1" customWidth="1"/>
    <col min="13586" max="13586" width="9.42578125" style="98" bestFit="1" customWidth="1"/>
    <col min="13587" max="13587" width="15.42578125" style="98" bestFit="1" customWidth="1"/>
    <col min="13588" max="13588" width="9.42578125" style="98" bestFit="1" customWidth="1"/>
    <col min="13589" max="13824" width="9.140625" style="98"/>
    <col min="13825" max="13825" width="9.5703125" style="98" customWidth="1"/>
    <col min="13826" max="13826" width="12" style="98" bestFit="1" customWidth="1"/>
    <col min="13827" max="13827" width="5.7109375" style="98" customWidth="1"/>
    <col min="13828" max="13828" width="72" style="98" customWidth="1"/>
    <col min="13829" max="13834" width="0" style="98" hidden="1" customWidth="1"/>
    <col min="13835" max="13835" width="17.7109375" style="98" customWidth="1"/>
    <col min="13836" max="13836" width="9.28515625" style="98" customWidth="1"/>
    <col min="13837" max="13837" width="14" style="98" bestFit="1" customWidth="1"/>
    <col min="13838" max="13839" width="15.42578125" style="98" bestFit="1" customWidth="1"/>
    <col min="13840" max="13840" width="11.7109375" style="98" bestFit="1" customWidth="1"/>
    <col min="13841" max="13841" width="15.42578125" style="98" bestFit="1" customWidth="1"/>
    <col min="13842" max="13842" width="9.42578125" style="98" bestFit="1" customWidth="1"/>
    <col min="13843" max="13843" width="15.42578125" style="98" bestFit="1" customWidth="1"/>
    <col min="13844" max="13844" width="9.42578125" style="98" bestFit="1" customWidth="1"/>
    <col min="13845" max="14080" width="9.140625" style="98"/>
    <col min="14081" max="14081" width="9.5703125" style="98" customWidth="1"/>
    <col min="14082" max="14082" width="12" style="98" bestFit="1" customWidth="1"/>
    <col min="14083" max="14083" width="5.7109375" style="98" customWidth="1"/>
    <col min="14084" max="14084" width="72" style="98" customWidth="1"/>
    <col min="14085" max="14090" width="0" style="98" hidden="1" customWidth="1"/>
    <col min="14091" max="14091" width="17.7109375" style="98" customWidth="1"/>
    <col min="14092" max="14092" width="9.28515625" style="98" customWidth="1"/>
    <col min="14093" max="14093" width="14" style="98" bestFit="1" customWidth="1"/>
    <col min="14094" max="14095" width="15.42578125" style="98" bestFit="1" customWidth="1"/>
    <col min="14096" max="14096" width="11.7109375" style="98" bestFit="1" customWidth="1"/>
    <col min="14097" max="14097" width="15.42578125" style="98" bestFit="1" customWidth="1"/>
    <col min="14098" max="14098" width="9.42578125" style="98" bestFit="1" customWidth="1"/>
    <col min="14099" max="14099" width="15.42578125" style="98" bestFit="1" customWidth="1"/>
    <col min="14100" max="14100" width="9.42578125" style="98" bestFit="1" customWidth="1"/>
    <col min="14101" max="14336" width="9.140625" style="98"/>
    <col min="14337" max="14337" width="9.5703125" style="98" customWidth="1"/>
    <col min="14338" max="14338" width="12" style="98" bestFit="1" customWidth="1"/>
    <col min="14339" max="14339" width="5.7109375" style="98" customWidth="1"/>
    <col min="14340" max="14340" width="72" style="98" customWidth="1"/>
    <col min="14341" max="14346" width="0" style="98" hidden="1" customWidth="1"/>
    <col min="14347" max="14347" width="17.7109375" style="98" customWidth="1"/>
    <col min="14348" max="14348" width="9.28515625" style="98" customWidth="1"/>
    <col min="14349" max="14349" width="14" style="98" bestFit="1" customWidth="1"/>
    <col min="14350" max="14351" width="15.42578125" style="98" bestFit="1" customWidth="1"/>
    <col min="14352" max="14352" width="11.7109375" style="98" bestFit="1" customWidth="1"/>
    <col min="14353" max="14353" width="15.42578125" style="98" bestFit="1" customWidth="1"/>
    <col min="14354" max="14354" width="9.42578125" style="98" bestFit="1" customWidth="1"/>
    <col min="14355" max="14355" width="15.42578125" style="98" bestFit="1" customWidth="1"/>
    <col min="14356" max="14356" width="9.42578125" style="98" bestFit="1" customWidth="1"/>
    <col min="14357" max="14592" width="9.140625" style="98"/>
    <col min="14593" max="14593" width="9.5703125" style="98" customWidth="1"/>
    <col min="14594" max="14594" width="12" style="98" bestFit="1" customWidth="1"/>
    <col min="14595" max="14595" width="5.7109375" style="98" customWidth="1"/>
    <col min="14596" max="14596" width="72" style="98" customWidth="1"/>
    <col min="14597" max="14602" width="0" style="98" hidden="1" customWidth="1"/>
    <col min="14603" max="14603" width="17.7109375" style="98" customWidth="1"/>
    <col min="14604" max="14604" width="9.28515625" style="98" customWidth="1"/>
    <col min="14605" max="14605" width="14" style="98" bestFit="1" customWidth="1"/>
    <col min="14606" max="14607" width="15.42578125" style="98" bestFit="1" customWidth="1"/>
    <col min="14608" max="14608" width="11.7109375" style="98" bestFit="1" customWidth="1"/>
    <col min="14609" max="14609" width="15.42578125" style="98" bestFit="1" customWidth="1"/>
    <col min="14610" max="14610" width="9.42578125" style="98" bestFit="1" customWidth="1"/>
    <col min="14611" max="14611" width="15.42578125" style="98" bestFit="1" customWidth="1"/>
    <col min="14612" max="14612" width="9.42578125" style="98" bestFit="1" customWidth="1"/>
    <col min="14613" max="14848" width="9.140625" style="98"/>
    <col min="14849" max="14849" width="9.5703125" style="98" customWidth="1"/>
    <col min="14850" max="14850" width="12" style="98" bestFit="1" customWidth="1"/>
    <col min="14851" max="14851" width="5.7109375" style="98" customWidth="1"/>
    <col min="14852" max="14852" width="72" style="98" customWidth="1"/>
    <col min="14853" max="14858" width="0" style="98" hidden="1" customWidth="1"/>
    <col min="14859" max="14859" width="17.7109375" style="98" customWidth="1"/>
    <col min="14860" max="14860" width="9.28515625" style="98" customWidth="1"/>
    <col min="14861" max="14861" width="14" style="98" bestFit="1" customWidth="1"/>
    <col min="14862" max="14863" width="15.42578125" style="98" bestFit="1" customWidth="1"/>
    <col min="14864" max="14864" width="11.7109375" style="98" bestFit="1" customWidth="1"/>
    <col min="14865" max="14865" width="15.42578125" style="98" bestFit="1" customWidth="1"/>
    <col min="14866" max="14866" width="9.42578125" style="98" bestFit="1" customWidth="1"/>
    <col min="14867" max="14867" width="15.42578125" style="98" bestFit="1" customWidth="1"/>
    <col min="14868" max="14868" width="9.42578125" style="98" bestFit="1" customWidth="1"/>
    <col min="14869" max="15104" width="9.140625" style="98"/>
    <col min="15105" max="15105" width="9.5703125" style="98" customWidth="1"/>
    <col min="15106" max="15106" width="12" style="98" bestFit="1" customWidth="1"/>
    <col min="15107" max="15107" width="5.7109375" style="98" customWidth="1"/>
    <col min="15108" max="15108" width="72" style="98" customWidth="1"/>
    <col min="15109" max="15114" width="0" style="98" hidden="1" customWidth="1"/>
    <col min="15115" max="15115" width="17.7109375" style="98" customWidth="1"/>
    <col min="15116" max="15116" width="9.28515625" style="98" customWidth="1"/>
    <col min="15117" max="15117" width="14" style="98" bestFit="1" customWidth="1"/>
    <col min="15118" max="15119" width="15.42578125" style="98" bestFit="1" customWidth="1"/>
    <col min="15120" max="15120" width="11.7109375" style="98" bestFit="1" customWidth="1"/>
    <col min="15121" max="15121" width="15.42578125" style="98" bestFit="1" customWidth="1"/>
    <col min="15122" max="15122" width="9.42578125" style="98" bestFit="1" customWidth="1"/>
    <col min="15123" max="15123" width="15.42578125" style="98" bestFit="1" customWidth="1"/>
    <col min="15124" max="15124" width="9.42578125" style="98" bestFit="1" customWidth="1"/>
    <col min="15125" max="15360" width="9.140625" style="98"/>
    <col min="15361" max="15361" width="9.5703125" style="98" customWidth="1"/>
    <col min="15362" max="15362" width="12" style="98" bestFit="1" customWidth="1"/>
    <col min="15363" max="15363" width="5.7109375" style="98" customWidth="1"/>
    <col min="15364" max="15364" width="72" style="98" customWidth="1"/>
    <col min="15365" max="15370" width="0" style="98" hidden="1" customWidth="1"/>
    <col min="15371" max="15371" width="17.7109375" style="98" customWidth="1"/>
    <col min="15372" max="15372" width="9.28515625" style="98" customWidth="1"/>
    <col min="15373" max="15373" width="14" style="98" bestFit="1" customWidth="1"/>
    <col min="15374" max="15375" width="15.42578125" style="98" bestFit="1" customWidth="1"/>
    <col min="15376" max="15376" width="11.7109375" style="98" bestFit="1" customWidth="1"/>
    <col min="15377" max="15377" width="15.42578125" style="98" bestFit="1" customWidth="1"/>
    <col min="15378" max="15378" width="9.42578125" style="98" bestFit="1" customWidth="1"/>
    <col min="15379" max="15379" width="15.42578125" style="98" bestFit="1" customWidth="1"/>
    <col min="15380" max="15380" width="9.42578125" style="98" bestFit="1" customWidth="1"/>
    <col min="15381" max="15616" width="9.140625" style="98"/>
    <col min="15617" max="15617" width="9.5703125" style="98" customWidth="1"/>
    <col min="15618" max="15618" width="12" style="98" bestFit="1" customWidth="1"/>
    <col min="15619" max="15619" width="5.7109375" style="98" customWidth="1"/>
    <col min="15620" max="15620" width="72" style="98" customWidth="1"/>
    <col min="15621" max="15626" width="0" style="98" hidden="1" customWidth="1"/>
    <col min="15627" max="15627" width="17.7109375" style="98" customWidth="1"/>
    <col min="15628" max="15628" width="9.28515625" style="98" customWidth="1"/>
    <col min="15629" max="15629" width="14" style="98" bestFit="1" customWidth="1"/>
    <col min="15630" max="15631" width="15.42578125" style="98" bestFit="1" customWidth="1"/>
    <col min="15632" max="15632" width="11.7109375" style="98" bestFit="1" customWidth="1"/>
    <col min="15633" max="15633" width="15.42578125" style="98" bestFit="1" customWidth="1"/>
    <col min="15634" max="15634" width="9.42578125" style="98" bestFit="1" customWidth="1"/>
    <col min="15635" max="15635" width="15.42578125" style="98" bestFit="1" customWidth="1"/>
    <col min="15636" max="15636" width="9.42578125" style="98" bestFit="1" customWidth="1"/>
    <col min="15637" max="15872" width="9.140625" style="98"/>
    <col min="15873" max="15873" width="9.5703125" style="98" customWidth="1"/>
    <col min="15874" max="15874" width="12" style="98" bestFit="1" customWidth="1"/>
    <col min="15875" max="15875" width="5.7109375" style="98" customWidth="1"/>
    <col min="15876" max="15876" width="72" style="98" customWidth="1"/>
    <col min="15877" max="15882" width="0" style="98" hidden="1" customWidth="1"/>
    <col min="15883" max="15883" width="17.7109375" style="98" customWidth="1"/>
    <col min="15884" max="15884" width="9.28515625" style="98" customWidth="1"/>
    <col min="15885" max="15885" width="14" style="98" bestFit="1" customWidth="1"/>
    <col min="15886" max="15887" width="15.42578125" style="98" bestFit="1" customWidth="1"/>
    <col min="15888" max="15888" width="11.7109375" style="98" bestFit="1" customWidth="1"/>
    <col min="15889" max="15889" width="15.42578125" style="98" bestFit="1" customWidth="1"/>
    <col min="15890" max="15890" width="9.42578125" style="98" bestFit="1" customWidth="1"/>
    <col min="15891" max="15891" width="15.42578125" style="98" bestFit="1" customWidth="1"/>
    <col min="15892" max="15892" width="9.42578125" style="98" bestFit="1" customWidth="1"/>
    <col min="15893" max="16128" width="9.140625" style="98"/>
    <col min="16129" max="16129" width="9.5703125" style="98" customWidth="1"/>
    <col min="16130" max="16130" width="12" style="98" bestFit="1" customWidth="1"/>
    <col min="16131" max="16131" width="5.7109375" style="98" customWidth="1"/>
    <col min="16132" max="16132" width="72" style="98" customWidth="1"/>
    <col min="16133" max="16138" width="0" style="98" hidden="1" customWidth="1"/>
    <col min="16139" max="16139" width="17.7109375" style="98" customWidth="1"/>
    <col min="16140" max="16140" width="9.28515625" style="98" customWidth="1"/>
    <col min="16141" max="16141" width="14" style="98" bestFit="1" customWidth="1"/>
    <col min="16142" max="16143" width="15.42578125" style="98" bestFit="1" customWidth="1"/>
    <col min="16144" max="16144" width="11.7109375" style="98" bestFit="1" customWidth="1"/>
    <col min="16145" max="16145" width="15.42578125" style="98" bestFit="1" customWidth="1"/>
    <col min="16146" max="16146" width="9.42578125" style="98" bestFit="1" customWidth="1"/>
    <col min="16147" max="16147" width="15.42578125" style="98" bestFit="1" customWidth="1"/>
    <col min="16148" max="16148" width="9.42578125" style="98" bestFit="1" customWidth="1"/>
    <col min="16149" max="16384" width="9.140625" style="98"/>
  </cols>
  <sheetData>
    <row r="1" spans="1:19" ht="15.75">
      <c r="A1" s="255" t="s">
        <v>298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9">
      <c r="F2" s="98"/>
      <c r="G2" s="105"/>
      <c r="H2" s="105"/>
      <c r="I2" s="105"/>
      <c r="J2" s="105"/>
      <c r="K2" s="147"/>
      <c r="L2" s="147"/>
      <c r="M2" s="147"/>
    </row>
    <row r="3" spans="1:19" s="109" customFormat="1">
      <c r="A3" s="148" t="s">
        <v>234</v>
      </c>
      <c r="B3" s="148" t="s">
        <v>235</v>
      </c>
      <c r="C3" s="148" t="s">
        <v>236</v>
      </c>
      <c r="D3" s="148" t="s">
        <v>299</v>
      </c>
      <c r="E3" s="149"/>
      <c r="F3" s="149" t="s">
        <v>237</v>
      </c>
      <c r="G3" s="149"/>
      <c r="H3" s="149"/>
      <c r="I3" s="149"/>
      <c r="J3" s="149"/>
      <c r="K3" s="149">
        <f>K5</f>
        <v>0</v>
      </c>
      <c r="L3" s="149">
        <f>L5</f>
        <v>0</v>
      </c>
      <c r="M3" s="149">
        <f>M5</f>
        <v>0</v>
      </c>
    </row>
    <row r="4" spans="1:19" s="113" customFormat="1" ht="11.25">
      <c r="A4" s="110">
        <v>1</v>
      </c>
      <c r="B4" s="110">
        <v>2</v>
      </c>
      <c r="C4" s="110">
        <v>3</v>
      </c>
      <c r="D4" s="110">
        <v>4</v>
      </c>
      <c r="E4" s="110"/>
      <c r="F4" s="110"/>
      <c r="G4" s="110"/>
      <c r="H4" s="110"/>
      <c r="I4" s="110"/>
      <c r="J4" s="110"/>
      <c r="K4" s="110">
        <v>5</v>
      </c>
      <c r="L4" s="110">
        <v>6</v>
      </c>
      <c r="M4" s="110">
        <v>7</v>
      </c>
    </row>
    <row r="5" spans="1:19" hidden="1">
      <c r="A5" s="155" t="str">
        <f>IF(ISNUMBER(VALUE(E5)),E5,"")</f>
        <v/>
      </c>
      <c r="B5" s="152">
        <f>IF(ISNUMBER(VALUE(G5)),G5,"")</f>
        <v>0</v>
      </c>
      <c r="C5" s="152">
        <f>IF(ISNUMBER(VALUE(I5)),I5,"")</f>
        <v>0</v>
      </c>
      <c r="D5" s="152" t="str">
        <f>CONCATENATE(F5,"    ",H5,"    ",J5)</f>
        <v xml:space="preserve">        </v>
      </c>
      <c r="E5" s="238" t="s">
        <v>300</v>
      </c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20"/>
      <c r="Q5" s="120"/>
      <c r="R5" s="120"/>
      <c r="S5" s="120"/>
    </row>
    <row r="6" spans="1:19" hidden="1">
      <c r="A6" s="120"/>
      <c r="B6" s="120"/>
      <c r="C6" s="120"/>
      <c r="D6" s="120"/>
      <c r="E6" s="119"/>
      <c r="F6" s="119"/>
      <c r="G6" s="119"/>
      <c r="H6" s="119"/>
      <c r="I6" s="119"/>
      <c r="J6" s="119"/>
      <c r="K6" s="119"/>
      <c r="L6" s="119"/>
      <c r="M6" s="119"/>
      <c r="N6" s="120"/>
      <c r="O6" s="120"/>
      <c r="P6" s="120"/>
      <c r="Q6" s="120"/>
      <c r="R6" s="120"/>
      <c r="S6" s="120"/>
    </row>
    <row r="7" spans="1:19" hidden="1">
      <c r="A7" s="120"/>
      <c r="B7" s="120"/>
      <c r="C7" s="120"/>
      <c r="D7" s="120"/>
      <c r="E7" s="119"/>
      <c r="F7" s="119"/>
      <c r="G7" s="119"/>
      <c r="H7" s="119"/>
      <c r="I7" s="119"/>
      <c r="J7" s="119"/>
      <c r="K7" s="119"/>
      <c r="L7" s="119"/>
      <c r="M7" s="119"/>
      <c r="N7" s="120"/>
      <c r="O7" s="120"/>
      <c r="P7" s="120"/>
      <c r="Q7" s="120"/>
      <c r="R7" s="120"/>
      <c r="S7" s="120"/>
    </row>
  </sheetData>
  <mergeCells count="1">
    <mergeCell ref="A1:M1"/>
  </mergeCells>
  <pageMargins left="0.19685039370078741" right="0.19685039370078741" top="0.35433070866141736" bottom="0.43307086614173229" header="0.19685039370078741" footer="0.23622047244094491"/>
  <pageSetup paperSize="9" orientation="landscape" r:id="rId1"/>
  <headerFooter alignWithMargins="0">
    <oddFooter>&amp;LVrijeme  izvođenja upita: &amp;D. &amp;T&amp;R&amp;P/&amp;N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Posebni dio</vt:lpstr>
      <vt:lpstr>Opći dio - sažetak</vt:lpstr>
      <vt:lpstr>Prihodi</vt:lpstr>
      <vt:lpstr>Rashodi</vt:lpstr>
      <vt:lpstr>Rashodi prema izvorima</vt:lpstr>
      <vt:lpstr>Rashodi prema funkciji</vt:lpstr>
      <vt:lpstr>Račun financiranja</vt:lpstr>
    </vt:vector>
  </TitlesOfParts>
  <Company>MVEP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Jožica Kleflin</dc:creator>
  <cp:lastModifiedBy>Ivan Obreški</cp:lastModifiedBy>
  <dcterms:created xsi:type="dcterms:W3CDTF">2024-01-12T07:10:44Z</dcterms:created>
  <dcterms:modified xsi:type="dcterms:W3CDTF">2024-09-18T10:01:27Z</dcterms:modified>
</cp:coreProperties>
</file>